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MA\04.TÉCNICOS\Gustavo\ADEQUAÇÕES PARACATU\LANCHONETE\"/>
    </mc:Choice>
  </mc:AlternateContent>
  <xr:revisionPtr revIDLastSave="0" documentId="13_ncr:1_{E71066B9-E98D-4931-B7BD-4FA06C586098}" xr6:coauthVersionLast="47" xr6:coauthVersionMax="47" xr10:uidLastSave="{00000000-0000-0000-0000-000000000000}"/>
  <bookViews>
    <workbookView xWindow="-120" yWindow="-120" windowWidth="29040" windowHeight="15840" xr2:uid="{5F5B0730-B4A0-41A9-B020-FD1277F60CF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Q28" i="1"/>
  <c r="Q27" i="1"/>
  <c r="Q26" i="1"/>
  <c r="S21" i="1"/>
  <c r="Q11" i="1"/>
  <c r="S19" i="1"/>
  <c r="Q19" i="1"/>
  <c r="S18" i="1"/>
  <c r="R20" i="1"/>
  <c r="S17" i="1"/>
  <c r="Q17" i="1"/>
  <c r="R16" i="1"/>
  <c r="S15" i="1"/>
  <c r="Q14" i="1"/>
  <c r="R14" i="1"/>
  <c r="Q13" i="1"/>
  <c r="R13" i="1"/>
  <c r="S12" i="1"/>
  <c r="S10" i="1"/>
  <c r="R9" i="1"/>
  <c r="Q8" i="1"/>
  <c r="P22" i="1"/>
  <c r="N22" i="1"/>
  <c r="M22" i="1"/>
  <c r="K22" i="1"/>
  <c r="P9" i="1"/>
  <c r="N9" i="1"/>
  <c r="M9" i="1"/>
  <c r="M11" i="1"/>
  <c r="N11" i="1" s="1"/>
  <c r="P11" i="1" s="1"/>
  <c r="M12" i="1"/>
  <c r="N12" i="1" s="1"/>
  <c r="P12" i="1" s="1"/>
  <c r="M20" i="1"/>
  <c r="N20" i="1" s="1"/>
  <c r="P20" i="1" s="1"/>
  <c r="K9" i="1"/>
  <c r="K10" i="1"/>
  <c r="M10" i="1" s="1"/>
  <c r="N10" i="1" s="1"/>
  <c r="P10" i="1" s="1"/>
  <c r="K11" i="1"/>
  <c r="K12" i="1"/>
  <c r="K13" i="1"/>
  <c r="M13" i="1" s="1"/>
  <c r="N13" i="1" s="1"/>
  <c r="P13" i="1" s="1"/>
  <c r="K14" i="1"/>
  <c r="M14" i="1" s="1"/>
  <c r="N14" i="1" s="1"/>
  <c r="P14" i="1" s="1"/>
  <c r="K15" i="1"/>
  <c r="M15" i="1" s="1"/>
  <c r="N15" i="1" s="1"/>
  <c r="P15" i="1" s="1"/>
  <c r="K16" i="1"/>
  <c r="M16" i="1" s="1"/>
  <c r="N16" i="1" s="1"/>
  <c r="P16" i="1" s="1"/>
  <c r="K17" i="1"/>
  <c r="M17" i="1" s="1"/>
  <c r="N17" i="1" s="1"/>
  <c r="P17" i="1" s="1"/>
  <c r="K18" i="1"/>
  <c r="M18" i="1" s="1"/>
  <c r="N18" i="1" s="1"/>
  <c r="P18" i="1" s="1"/>
  <c r="K19" i="1"/>
  <c r="M19" i="1" s="1"/>
  <c r="N19" i="1" s="1"/>
  <c r="P19" i="1" s="1"/>
  <c r="K20" i="1"/>
  <c r="K21" i="1"/>
  <c r="M21" i="1" s="1"/>
  <c r="N21" i="1" s="1"/>
  <c r="P21" i="1" s="1"/>
  <c r="P8" i="1"/>
  <c r="N8" i="1"/>
  <c r="M8" i="1"/>
  <c r="K8" i="1"/>
  <c r="Q22" i="1" l="1"/>
  <c r="S22" i="1"/>
  <c r="R22" i="1"/>
</calcChain>
</file>

<file path=xl/sharedStrings.xml><?xml version="1.0" encoding="utf-8"?>
<sst xmlns="http://schemas.openxmlformats.org/spreadsheetml/2006/main" count="35" uniqueCount="34">
  <si>
    <t>ITEM</t>
  </si>
  <si>
    <t>DESCRIÇÃO DOS EQUIPAMENTOS</t>
  </si>
  <si>
    <t>DIMENSIONAMENTO ELÉTRICO LANCHONETE SESC PARACATU</t>
  </si>
  <si>
    <t>QUANT.</t>
  </si>
  <si>
    <t>E (V)</t>
  </si>
  <si>
    <t>P UN (W)</t>
  </si>
  <si>
    <t>P TO (W)</t>
  </si>
  <si>
    <t xml:space="preserve">FP. </t>
  </si>
  <si>
    <t>P (VA)</t>
  </si>
  <si>
    <t>IN (A)</t>
  </si>
  <si>
    <t>F.D (%)</t>
  </si>
  <si>
    <t>IN DEM (A)</t>
  </si>
  <si>
    <t>R</t>
  </si>
  <si>
    <t>S</t>
  </si>
  <si>
    <t>T</t>
  </si>
  <si>
    <t>LIQUIDIFICADOR</t>
  </si>
  <si>
    <t>CONGELADOR</t>
  </si>
  <si>
    <t>REFRESQUEIRA 00</t>
  </si>
  <si>
    <t>REFRESQUEIRA 01</t>
  </si>
  <si>
    <t>CHAPA</t>
  </si>
  <si>
    <t>FREEZER</t>
  </si>
  <si>
    <t>MICROONDAS</t>
  </si>
  <si>
    <t>FREEZER (2~)</t>
  </si>
  <si>
    <t xml:space="preserve">FREEZER </t>
  </si>
  <si>
    <t>FRITADEIRA</t>
  </si>
  <si>
    <t>ESTUFA</t>
  </si>
  <si>
    <t>CORTADOR DE FRIOS</t>
  </si>
  <si>
    <t>EXAUSTOR (COIFA)</t>
  </si>
  <si>
    <t>TOTAIS =</t>
  </si>
  <si>
    <t>CORRENTES CALCULADAS</t>
  </si>
  <si>
    <t>I (3~)</t>
  </si>
  <si>
    <t>I R (A)</t>
  </si>
  <si>
    <t>I S(A)</t>
  </si>
  <si>
    <t>I T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</si>
</sst>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/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18AB-F551-4B1F-8B91-5932C05A6606}">
  <dimension ref="D5:S29"/>
  <sheetViews>
    <sheetView tabSelected="1" workbookViewId="0">
      <selection activeCell="G29" sqref="G29"/>
    </sheetView>
  </sheetViews>
  <sheetFormatPr defaultRowHeight="15" x14ac:dyDescent="0.25"/>
  <cols>
    <col min="7" max="7" width="18.42578125" customWidth="1"/>
    <col min="16" max="16" width="10.5703125" bestFit="1" customWidth="1"/>
  </cols>
  <sheetData>
    <row r="5" spans="4:19" x14ac:dyDescent="0.25">
      <c r="D5" s="5" t="s">
        <v>2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4:19" x14ac:dyDescent="0.25"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4:19" s="1" customFormat="1" ht="24.95" customHeight="1" x14ac:dyDescent="0.25">
      <c r="D7" s="2" t="s">
        <v>0</v>
      </c>
      <c r="E7" s="9" t="s">
        <v>1</v>
      </c>
      <c r="F7" s="10"/>
      <c r="G7" s="11"/>
      <c r="H7" s="2" t="s">
        <v>3</v>
      </c>
      <c r="I7" s="2" t="s">
        <v>4</v>
      </c>
      <c r="J7" s="2" t="s">
        <v>5</v>
      </c>
      <c r="K7" s="2" t="s">
        <v>6</v>
      </c>
      <c r="L7" s="2" t="s">
        <v>7</v>
      </c>
      <c r="M7" s="2" t="s">
        <v>8</v>
      </c>
      <c r="N7" s="2" t="s">
        <v>9</v>
      </c>
      <c r="O7" s="2" t="s">
        <v>10</v>
      </c>
      <c r="P7" s="2" t="s">
        <v>11</v>
      </c>
      <c r="Q7" s="2" t="s">
        <v>12</v>
      </c>
      <c r="R7" s="2" t="s">
        <v>13</v>
      </c>
      <c r="S7" s="2" t="s">
        <v>14</v>
      </c>
    </row>
    <row r="8" spans="4:19" x14ac:dyDescent="0.25">
      <c r="D8" s="2">
        <v>1</v>
      </c>
      <c r="E8" s="6" t="s">
        <v>15</v>
      </c>
      <c r="F8" s="7"/>
      <c r="G8" s="8"/>
      <c r="H8" s="3">
        <v>2</v>
      </c>
      <c r="I8" s="3">
        <v>127</v>
      </c>
      <c r="J8" s="3">
        <v>800</v>
      </c>
      <c r="K8" s="3">
        <f>J8*H8</f>
        <v>1600</v>
      </c>
      <c r="L8" s="3">
        <v>0.92</v>
      </c>
      <c r="M8" s="3">
        <f>K8/L8</f>
        <v>1739.1304347826085</v>
      </c>
      <c r="N8" s="3">
        <f>M8/I8</f>
        <v>13.693940431359122</v>
      </c>
      <c r="O8" s="4">
        <v>0.65</v>
      </c>
      <c r="P8" s="3">
        <f>N8*O8</f>
        <v>8.9010612803834306</v>
      </c>
      <c r="Q8" s="3">
        <f>K8</f>
        <v>1600</v>
      </c>
      <c r="R8" s="3"/>
      <c r="S8" s="3"/>
    </row>
    <row r="9" spans="4:19" x14ac:dyDescent="0.25">
      <c r="D9" s="2">
        <v>2</v>
      </c>
      <c r="E9" s="6" t="s">
        <v>16</v>
      </c>
      <c r="F9" s="7"/>
      <c r="G9" s="8"/>
      <c r="H9" s="3">
        <v>2</v>
      </c>
      <c r="I9" s="3">
        <v>127</v>
      </c>
      <c r="J9" s="3">
        <v>500</v>
      </c>
      <c r="K9" s="3">
        <f t="shared" ref="K9:K21" si="0">J9*H9</f>
        <v>1000</v>
      </c>
      <c r="L9" s="3">
        <v>0.92</v>
      </c>
      <c r="M9" s="3">
        <f t="shared" ref="M9:M21" si="1">K9/L9</f>
        <v>1086.9565217391305</v>
      </c>
      <c r="N9" s="3">
        <f t="shared" ref="N9:N21" si="2">M9/I9</f>
        <v>8.5587127695994525</v>
      </c>
      <c r="O9" s="4">
        <v>0.65</v>
      </c>
      <c r="P9" s="3">
        <f t="shared" ref="P9:P21" si="3">N9*O9</f>
        <v>5.5631633002396441</v>
      </c>
      <c r="Q9" s="3"/>
      <c r="R9" s="3">
        <f>K9</f>
        <v>1000</v>
      </c>
      <c r="S9" s="3"/>
    </row>
    <row r="10" spans="4:19" x14ac:dyDescent="0.25">
      <c r="D10" s="2">
        <v>3</v>
      </c>
      <c r="E10" s="6" t="s">
        <v>17</v>
      </c>
      <c r="F10" s="7"/>
      <c r="G10" s="8"/>
      <c r="H10" s="3">
        <v>1</v>
      </c>
      <c r="I10" s="3">
        <v>127</v>
      </c>
      <c r="J10" s="3">
        <v>380</v>
      </c>
      <c r="K10" s="3">
        <f t="shared" si="0"/>
        <v>380</v>
      </c>
      <c r="L10" s="3">
        <v>0.92</v>
      </c>
      <c r="M10" s="3">
        <f t="shared" si="1"/>
        <v>413.04347826086956</v>
      </c>
      <c r="N10" s="3">
        <f t="shared" si="2"/>
        <v>3.2523108524477919</v>
      </c>
      <c r="O10" s="4">
        <v>0.65</v>
      </c>
      <c r="P10" s="3">
        <f t="shared" si="3"/>
        <v>2.1140020540910647</v>
      </c>
      <c r="Q10" s="3"/>
      <c r="R10" s="3"/>
      <c r="S10" s="3">
        <f>K10</f>
        <v>380</v>
      </c>
    </row>
    <row r="11" spans="4:19" x14ac:dyDescent="0.25">
      <c r="D11" s="2">
        <v>4</v>
      </c>
      <c r="E11" s="6" t="s">
        <v>18</v>
      </c>
      <c r="F11" s="7"/>
      <c r="G11" s="8"/>
      <c r="H11" s="3">
        <v>1</v>
      </c>
      <c r="I11" s="3">
        <v>127</v>
      </c>
      <c r="J11" s="3">
        <v>177</v>
      </c>
      <c r="K11" s="3">
        <f t="shared" si="0"/>
        <v>177</v>
      </c>
      <c r="L11" s="3">
        <v>0.92</v>
      </c>
      <c r="M11" s="3">
        <f t="shared" si="1"/>
        <v>192.39130434782606</v>
      </c>
      <c r="N11" s="3">
        <f t="shared" si="2"/>
        <v>1.5148921602191028</v>
      </c>
      <c r="O11" s="4">
        <v>0.65</v>
      </c>
      <c r="P11" s="3">
        <f t="shared" si="3"/>
        <v>0.9846799041424168</v>
      </c>
      <c r="Q11" s="3">
        <f>K11</f>
        <v>177</v>
      </c>
      <c r="R11" s="3"/>
      <c r="S11" s="3"/>
    </row>
    <row r="12" spans="4:19" x14ac:dyDescent="0.25">
      <c r="D12" s="2">
        <v>5</v>
      </c>
      <c r="E12" s="6" t="s">
        <v>19</v>
      </c>
      <c r="F12" s="7"/>
      <c r="G12" s="8"/>
      <c r="H12" s="3">
        <v>1</v>
      </c>
      <c r="I12" s="3">
        <v>127</v>
      </c>
      <c r="J12" s="3">
        <v>2550</v>
      </c>
      <c r="K12" s="3">
        <f t="shared" si="0"/>
        <v>2550</v>
      </c>
      <c r="L12" s="3">
        <v>1</v>
      </c>
      <c r="M12" s="3">
        <f t="shared" si="1"/>
        <v>2550</v>
      </c>
      <c r="N12" s="3">
        <f t="shared" si="2"/>
        <v>20.078740157480315</v>
      </c>
      <c r="O12" s="4">
        <v>0.75</v>
      </c>
      <c r="P12" s="3">
        <f t="shared" si="3"/>
        <v>15.059055118110237</v>
      </c>
      <c r="Q12" s="3"/>
      <c r="R12" s="3"/>
      <c r="S12" s="3">
        <f>K12</f>
        <v>2550</v>
      </c>
    </row>
    <row r="13" spans="4:19" x14ac:dyDescent="0.25">
      <c r="D13" s="2">
        <v>6</v>
      </c>
      <c r="E13" s="6" t="s">
        <v>22</v>
      </c>
      <c r="F13" s="7"/>
      <c r="G13" s="8"/>
      <c r="H13" s="3">
        <v>1</v>
      </c>
      <c r="I13" s="3">
        <v>220</v>
      </c>
      <c r="J13" s="3">
        <v>450</v>
      </c>
      <c r="K13" s="3">
        <f t="shared" si="0"/>
        <v>450</v>
      </c>
      <c r="L13" s="3">
        <v>0.92</v>
      </c>
      <c r="M13" s="3">
        <f t="shared" si="1"/>
        <v>489.13043478260869</v>
      </c>
      <c r="N13" s="3">
        <f t="shared" si="2"/>
        <v>2.2233201581027666</v>
      </c>
      <c r="O13" s="4">
        <v>0.8</v>
      </c>
      <c r="P13" s="3">
        <f t="shared" si="3"/>
        <v>1.7786561264822134</v>
      </c>
      <c r="Q13" s="3">
        <f>K13/2</f>
        <v>225</v>
      </c>
      <c r="R13" s="3">
        <f>K13/2</f>
        <v>225</v>
      </c>
      <c r="S13" s="3"/>
    </row>
    <row r="14" spans="4:19" x14ac:dyDescent="0.25">
      <c r="D14" s="2">
        <v>7</v>
      </c>
      <c r="E14" s="6" t="s">
        <v>21</v>
      </c>
      <c r="F14" s="7"/>
      <c r="G14" s="8"/>
      <c r="H14" s="3">
        <v>2</v>
      </c>
      <c r="I14" s="3">
        <v>127</v>
      </c>
      <c r="J14" s="3">
        <v>1600</v>
      </c>
      <c r="K14" s="3">
        <f t="shared" si="0"/>
        <v>3200</v>
      </c>
      <c r="L14" s="3">
        <v>0.92</v>
      </c>
      <c r="M14" s="3">
        <f t="shared" si="1"/>
        <v>3478.260869565217</v>
      </c>
      <c r="N14" s="3">
        <f t="shared" si="2"/>
        <v>27.387880862718244</v>
      </c>
      <c r="O14" s="4">
        <v>0.7</v>
      </c>
      <c r="P14" s="3">
        <f t="shared" si="3"/>
        <v>19.17151660390277</v>
      </c>
      <c r="Q14" s="3">
        <f>K14/2</f>
        <v>1600</v>
      </c>
      <c r="R14" s="3">
        <f>K14/2</f>
        <v>1600</v>
      </c>
      <c r="S14" s="3"/>
    </row>
    <row r="15" spans="4:19" x14ac:dyDescent="0.25">
      <c r="D15" s="2">
        <v>8</v>
      </c>
      <c r="E15" s="6" t="s">
        <v>23</v>
      </c>
      <c r="F15" s="7"/>
      <c r="G15" s="8"/>
      <c r="H15" s="3">
        <v>1</v>
      </c>
      <c r="I15" s="3">
        <v>127</v>
      </c>
      <c r="J15" s="3">
        <v>250</v>
      </c>
      <c r="K15" s="3">
        <f t="shared" si="0"/>
        <v>250</v>
      </c>
      <c r="L15" s="3">
        <v>0.92</v>
      </c>
      <c r="M15" s="3">
        <f t="shared" si="1"/>
        <v>271.73913043478262</v>
      </c>
      <c r="N15" s="3">
        <f t="shared" si="2"/>
        <v>2.1396781923998631</v>
      </c>
      <c r="O15" s="4">
        <v>0.65</v>
      </c>
      <c r="P15" s="3">
        <f t="shared" si="3"/>
        <v>1.390790825059911</v>
      </c>
      <c r="Q15" s="3"/>
      <c r="R15" s="3"/>
      <c r="S15" s="3">
        <f>K15</f>
        <v>250</v>
      </c>
    </row>
    <row r="16" spans="4:19" x14ac:dyDescent="0.25">
      <c r="D16" s="2">
        <v>9</v>
      </c>
      <c r="E16" s="6" t="s">
        <v>15</v>
      </c>
      <c r="F16" s="7"/>
      <c r="G16" s="8"/>
      <c r="H16" s="3">
        <v>1</v>
      </c>
      <c r="I16" s="3">
        <v>127</v>
      </c>
      <c r="J16" s="3">
        <v>800</v>
      </c>
      <c r="K16" s="3">
        <f t="shared" si="0"/>
        <v>800</v>
      </c>
      <c r="L16" s="3">
        <v>0.92</v>
      </c>
      <c r="M16" s="3">
        <f t="shared" si="1"/>
        <v>869.56521739130426</v>
      </c>
      <c r="N16" s="3">
        <f t="shared" si="2"/>
        <v>6.8469702156795611</v>
      </c>
      <c r="O16" s="4">
        <v>0.65</v>
      </c>
      <c r="P16" s="3">
        <f t="shared" si="3"/>
        <v>4.4505306401917153</v>
      </c>
      <c r="Q16" s="3"/>
      <c r="R16" s="3">
        <f>K16</f>
        <v>800</v>
      </c>
      <c r="S16" s="3"/>
    </row>
    <row r="17" spans="4:19" x14ac:dyDescent="0.25">
      <c r="D17" s="2">
        <v>10</v>
      </c>
      <c r="E17" s="6" t="s">
        <v>24</v>
      </c>
      <c r="F17" s="7"/>
      <c r="G17" s="8"/>
      <c r="H17" s="3">
        <v>1</v>
      </c>
      <c r="I17" s="3">
        <v>220</v>
      </c>
      <c r="J17" s="3">
        <v>3500</v>
      </c>
      <c r="K17" s="3">
        <f t="shared" si="0"/>
        <v>3500</v>
      </c>
      <c r="L17" s="3">
        <v>1</v>
      </c>
      <c r="M17" s="3">
        <f t="shared" si="1"/>
        <v>3500</v>
      </c>
      <c r="N17" s="3">
        <f t="shared" si="2"/>
        <v>15.909090909090908</v>
      </c>
      <c r="O17" s="4">
        <v>0.75</v>
      </c>
      <c r="P17" s="3">
        <f t="shared" si="3"/>
        <v>11.931818181818182</v>
      </c>
      <c r="Q17" s="3">
        <f>K17/2</f>
        <v>1750</v>
      </c>
      <c r="R17" s="3"/>
      <c r="S17" s="3">
        <f>K17/2</f>
        <v>1750</v>
      </c>
    </row>
    <row r="18" spans="4:19" x14ac:dyDescent="0.25">
      <c r="D18" s="2">
        <v>11</v>
      </c>
      <c r="E18" s="6" t="s">
        <v>25</v>
      </c>
      <c r="F18" s="7"/>
      <c r="G18" s="8"/>
      <c r="H18" s="3">
        <v>1</v>
      </c>
      <c r="I18" s="3">
        <v>127</v>
      </c>
      <c r="J18" s="3">
        <v>300</v>
      </c>
      <c r="K18" s="3">
        <f t="shared" si="0"/>
        <v>300</v>
      </c>
      <c r="L18" s="3">
        <v>0.92</v>
      </c>
      <c r="M18" s="3">
        <f t="shared" si="1"/>
        <v>326.08695652173913</v>
      </c>
      <c r="N18" s="3">
        <f t="shared" si="2"/>
        <v>2.5676138308798357</v>
      </c>
      <c r="O18" s="4">
        <v>0.65</v>
      </c>
      <c r="P18" s="3">
        <f t="shared" si="3"/>
        <v>1.6689489900718932</v>
      </c>
      <c r="Q18" s="3"/>
      <c r="R18" s="3"/>
      <c r="S18" s="3">
        <f>K18</f>
        <v>300</v>
      </c>
    </row>
    <row r="19" spans="4:19" x14ac:dyDescent="0.25">
      <c r="D19" s="2">
        <v>12</v>
      </c>
      <c r="E19" s="6" t="s">
        <v>26</v>
      </c>
      <c r="F19" s="7"/>
      <c r="G19" s="8"/>
      <c r="H19" s="3">
        <v>1</v>
      </c>
      <c r="I19" s="3">
        <v>220</v>
      </c>
      <c r="J19" s="3">
        <v>250</v>
      </c>
      <c r="K19" s="3">
        <f t="shared" si="0"/>
        <v>250</v>
      </c>
      <c r="L19" s="3">
        <v>0.92</v>
      </c>
      <c r="M19" s="3">
        <f t="shared" si="1"/>
        <v>271.73913043478262</v>
      </c>
      <c r="N19" s="3">
        <f t="shared" si="2"/>
        <v>1.2351778656126482</v>
      </c>
      <c r="O19" s="4">
        <v>0.7</v>
      </c>
      <c r="P19" s="3">
        <f t="shared" si="3"/>
        <v>0.86462450592885365</v>
      </c>
      <c r="Q19" s="3">
        <f>K19/2</f>
        <v>125</v>
      </c>
      <c r="R19" s="3"/>
      <c r="S19" s="3">
        <f>K19/2</f>
        <v>125</v>
      </c>
    </row>
    <row r="20" spans="4:19" x14ac:dyDescent="0.25">
      <c r="D20" s="2">
        <v>13</v>
      </c>
      <c r="E20" s="6" t="s">
        <v>20</v>
      </c>
      <c r="F20" s="7"/>
      <c r="G20" s="8"/>
      <c r="H20" s="3">
        <v>4</v>
      </c>
      <c r="I20" s="3">
        <v>127</v>
      </c>
      <c r="J20" s="3">
        <v>500</v>
      </c>
      <c r="K20" s="3">
        <f t="shared" si="0"/>
        <v>2000</v>
      </c>
      <c r="L20" s="3">
        <v>0.92</v>
      </c>
      <c r="M20" s="3">
        <f t="shared" si="1"/>
        <v>2173.913043478261</v>
      </c>
      <c r="N20" s="3">
        <f t="shared" si="2"/>
        <v>17.117425539198905</v>
      </c>
      <c r="O20" s="4">
        <v>0.8</v>
      </c>
      <c r="P20" s="3">
        <f t="shared" si="3"/>
        <v>13.693940431359124</v>
      </c>
      <c r="Q20" s="3"/>
      <c r="R20" s="3">
        <f>K20</f>
        <v>2000</v>
      </c>
      <c r="S20" s="3"/>
    </row>
    <row r="21" spans="4:19" x14ac:dyDescent="0.25">
      <c r="D21" s="2">
        <v>14</v>
      </c>
      <c r="E21" s="6" t="s">
        <v>27</v>
      </c>
      <c r="F21" s="7"/>
      <c r="G21" s="8"/>
      <c r="H21" s="3">
        <v>1</v>
      </c>
      <c r="I21" s="3">
        <v>127</v>
      </c>
      <c r="J21" s="3">
        <v>150</v>
      </c>
      <c r="K21" s="3">
        <f t="shared" si="0"/>
        <v>150</v>
      </c>
      <c r="L21" s="3">
        <v>0.92</v>
      </c>
      <c r="M21" s="3">
        <f t="shared" si="1"/>
        <v>163.04347826086956</v>
      </c>
      <c r="N21" s="3">
        <f t="shared" si="2"/>
        <v>1.2838069154399179</v>
      </c>
      <c r="O21" s="4">
        <v>0.85</v>
      </c>
      <c r="P21" s="3">
        <f t="shared" si="3"/>
        <v>1.0912358781239302</v>
      </c>
      <c r="Q21" s="3"/>
      <c r="R21" s="3"/>
      <c r="S21" s="3">
        <f>K21</f>
        <v>150</v>
      </c>
    </row>
    <row r="22" spans="4:19" x14ac:dyDescent="0.25">
      <c r="D22" s="12" t="s">
        <v>28</v>
      </c>
      <c r="E22" s="13"/>
      <c r="F22" s="13"/>
      <c r="G22" s="13"/>
      <c r="H22" s="13"/>
      <c r="I22" s="14"/>
      <c r="K22" s="3">
        <f>SUM(K8:K21)</f>
        <v>16607</v>
      </c>
      <c r="M22" s="3">
        <f>SUM(M8:M21)</f>
        <v>17524.999999999996</v>
      </c>
      <c r="N22" s="3">
        <f>SUM(N8:N21)</f>
        <v>123.80956086022843</v>
      </c>
      <c r="P22" s="3">
        <f>SUM(P8:P21)</f>
        <v>88.664023839905383</v>
      </c>
      <c r="Q22" s="3">
        <f t="shared" ref="Q22:S22" si="4">SUM(Q8:Q21)</f>
        <v>5477</v>
      </c>
      <c r="R22" s="3">
        <f t="shared" si="4"/>
        <v>5625</v>
      </c>
      <c r="S22" s="3">
        <f t="shared" si="4"/>
        <v>5505</v>
      </c>
    </row>
    <row r="25" spans="4:19" x14ac:dyDescent="0.25">
      <c r="P25" s="16" t="s">
        <v>29</v>
      </c>
      <c r="Q25" s="16"/>
      <c r="R25" s="16"/>
    </row>
    <row r="26" spans="4:19" x14ac:dyDescent="0.25">
      <c r="P26" s="15" t="s">
        <v>30</v>
      </c>
      <c r="Q26" s="17">
        <f>M22/(220*1.73)</f>
        <v>46.045717288491844</v>
      </c>
      <c r="R26" s="18"/>
    </row>
    <row r="27" spans="4:19" x14ac:dyDescent="0.25">
      <c r="P27" s="15" t="s">
        <v>31</v>
      </c>
      <c r="Q27" s="17">
        <f>Q22/127</f>
        <v>43.125984251968504</v>
      </c>
      <c r="R27" s="18"/>
    </row>
    <row r="28" spans="4:19" x14ac:dyDescent="0.25">
      <c r="P28" s="15" t="s">
        <v>32</v>
      </c>
      <c r="Q28" s="19">
        <f>R22/127</f>
        <v>44.291338582677163</v>
      </c>
      <c r="R28" s="20"/>
    </row>
    <row r="29" spans="4:19" x14ac:dyDescent="0.25">
      <c r="P29" s="15" t="s">
        <v>33</v>
      </c>
      <c r="Q29" s="17">
        <f>S22/127</f>
        <v>43.346456692913385</v>
      </c>
      <c r="R29" s="18"/>
    </row>
  </sheetData>
  <mergeCells count="21">
    <mergeCell ref="Q29:R29"/>
    <mergeCell ref="D22:I22"/>
    <mergeCell ref="Q26:R26"/>
    <mergeCell ref="Q27:R27"/>
    <mergeCell ref="Q28:R28"/>
    <mergeCell ref="D5:S6"/>
    <mergeCell ref="E18:G18"/>
    <mergeCell ref="E19:G19"/>
    <mergeCell ref="E20:G20"/>
    <mergeCell ref="E21:G21"/>
    <mergeCell ref="E12:G12"/>
    <mergeCell ref="E13:G13"/>
    <mergeCell ref="E14:G14"/>
    <mergeCell ref="E15:G15"/>
    <mergeCell ref="E16:G16"/>
    <mergeCell ref="E17:G17"/>
    <mergeCell ref="E7:G7"/>
    <mergeCell ref="E8:G8"/>
    <mergeCell ref="E9:G9"/>
    <mergeCell ref="E10:G10"/>
    <mergeCell ref="E11:G11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Henrique dos Anjos</dc:creator>
  <cp:lastModifiedBy>Gustavo Henrique dos Anjos</cp:lastModifiedBy>
  <dcterms:created xsi:type="dcterms:W3CDTF">2021-10-28T18:33:36Z</dcterms:created>
  <dcterms:modified xsi:type="dcterms:W3CDTF">2021-10-29T12:36:03Z</dcterms:modified>
</cp:coreProperties>
</file>