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codeName="EstaPastaDeTrabalho" defaultThemeVersion="166925"/>
  <mc:AlternateContent xmlns:mc="http://schemas.openxmlformats.org/markup-compatibility/2006">
    <mc:Choice Requires="x15">
      <x15ac:absPath xmlns:x15ac="http://schemas.microsoft.com/office/spreadsheetml/2010/11/ac" url="S:\Gerência de Contratações\LICITACÃO\Licitações\2023\PE 0008.2023 - Registro de preços de insumos odontológicos\01 - Fase Interna\09 - Edital &amp; Anexos\"/>
    </mc:Choice>
  </mc:AlternateContent>
  <xr:revisionPtr revIDLastSave="0" documentId="8_{273AACAC-4F50-4009-892B-71BB8DEE23E4}" xr6:coauthVersionLast="47" xr6:coauthVersionMax="47" xr10:uidLastSave="{00000000-0000-0000-0000-000000000000}"/>
  <bookViews>
    <workbookView xWindow="-120" yWindow="-120" windowWidth="29040" windowHeight="15840" activeTab="7" xr2:uid="{994F0EF0-D7E9-4BAA-8B26-E52FB631608F}"/>
  </bookViews>
  <sheets>
    <sheet name="Itens" sheetId="1" r:id="rId1"/>
    <sheet name="Lote 1" sheetId="2" r:id="rId2"/>
    <sheet name="Lote 2" sheetId="3" r:id="rId3"/>
    <sheet name="Lote 3" sheetId="4" r:id="rId4"/>
    <sheet name="Lote 4" sheetId="5" r:id="rId5"/>
    <sheet name="Lote 5" sheetId="6" r:id="rId6"/>
    <sheet name="Lote 6" sheetId="7" r:id="rId7"/>
    <sheet name="Lote 7" sheetId="8" r:id="rId8"/>
  </sheets>
  <externalReferences>
    <externalReference r:id="rId9"/>
  </externalReferences>
  <definedNames>
    <definedName name="_xlnm._FilterDatabase" localSheetId="0" hidden="1">Itens!$A$2:$F$150</definedName>
    <definedName name="_xlnm.Print_Area" localSheetId="0">Itens!$A$1:$K$150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9" i="7" l="1"/>
  <c r="N4" i="7"/>
  <c r="N5" i="7"/>
  <c r="N6" i="7"/>
  <c r="N7" i="7"/>
  <c r="N8" i="7"/>
  <c r="N3" i="7"/>
  <c r="M7" i="6"/>
  <c r="N4" i="6"/>
  <c r="N5" i="6"/>
  <c r="N6" i="6"/>
  <c r="N3" i="6"/>
  <c r="M13" i="5"/>
  <c r="N4" i="5"/>
  <c r="N5" i="5"/>
  <c r="N6" i="5"/>
  <c r="N7" i="5"/>
  <c r="N8" i="5"/>
  <c r="N9" i="5"/>
  <c r="N10" i="5"/>
  <c r="N11" i="5"/>
  <c r="N12" i="5"/>
  <c r="N3" i="5"/>
  <c r="M10" i="4"/>
  <c r="N4" i="4"/>
  <c r="N5" i="4"/>
  <c r="N6" i="4"/>
  <c r="N7" i="4"/>
  <c r="N8" i="4"/>
  <c r="N9" i="4"/>
  <c r="N3" i="4"/>
  <c r="M17" i="3"/>
  <c r="N4" i="3"/>
  <c r="N5" i="3"/>
  <c r="N6" i="3"/>
  <c r="N7" i="3"/>
  <c r="N8" i="3"/>
  <c r="N9" i="3"/>
  <c r="N10" i="3"/>
  <c r="N11" i="3"/>
  <c r="N12" i="3"/>
  <c r="N13" i="3"/>
  <c r="N14" i="3"/>
  <c r="N15" i="3"/>
  <c r="N16" i="3"/>
  <c r="N3" i="3"/>
  <c r="N4" i="2"/>
  <c r="N5" i="2"/>
  <c r="N6" i="2"/>
  <c r="N7" i="2"/>
  <c r="N3" i="2"/>
  <c r="M8" i="2" s="1"/>
  <c r="H4" i="1" l="1"/>
  <c r="H5" i="1"/>
  <c r="H6" i="1"/>
  <c r="H7" i="1"/>
  <c r="H8" i="1"/>
  <c r="H9" i="1"/>
  <c r="H10" i="1"/>
  <c r="H11" i="1"/>
  <c r="H12" i="1"/>
  <c r="H13" i="1"/>
  <c r="H14" i="1"/>
  <c r="H15" i="1"/>
  <c r="H16" i="1"/>
  <c r="H17" i="1"/>
  <c r="H18" i="1"/>
  <c r="H19" i="1"/>
  <c r="H20" i="1"/>
  <c r="H21" i="1"/>
  <c r="H22" i="1"/>
  <c r="H23" i="1"/>
  <c r="H24" i="1"/>
  <c r="H25" i="1"/>
  <c r="H26" i="1"/>
  <c r="H27" i="1"/>
  <c r="H28" i="1"/>
  <c r="H29" i="1"/>
  <c r="H30" i="1"/>
  <c r="H31" i="1"/>
  <c r="H32" i="1"/>
  <c r="H33" i="1"/>
  <c r="H34" i="1"/>
  <c r="H35" i="1"/>
  <c r="H36" i="1"/>
  <c r="H37" i="1"/>
  <c r="H38" i="1"/>
  <c r="H39" i="1"/>
  <c r="H40" i="1"/>
  <c r="H41" i="1"/>
  <c r="H42" i="1"/>
  <c r="H43" i="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3" i="1"/>
  <c r="H84" i="1"/>
  <c r="H85" i="1"/>
  <c r="H86" i="1"/>
  <c r="H87" i="1"/>
  <c r="H88" i="1"/>
  <c r="H89" i="1"/>
  <c r="H90" i="1"/>
  <c r="H91" i="1"/>
  <c r="H92" i="1"/>
  <c r="H93" i="1"/>
  <c r="H94" i="1"/>
  <c r="H95" i="1"/>
  <c r="H96" i="1"/>
  <c r="H97" i="1"/>
  <c r="H98" i="1"/>
  <c r="H99" i="1"/>
  <c r="H100" i="1"/>
  <c r="H101" i="1"/>
  <c r="H102" i="1"/>
  <c r="H103" i="1"/>
  <c r="H104" i="1"/>
  <c r="H105" i="1"/>
  <c r="H106" i="1"/>
  <c r="H107" i="1"/>
  <c r="H108" i="1"/>
  <c r="H109" i="1"/>
  <c r="H110" i="1"/>
  <c r="H111" i="1"/>
  <c r="H112" i="1"/>
  <c r="H113" i="1"/>
  <c r="H114" i="1"/>
  <c r="H115" i="1"/>
  <c r="H116" i="1"/>
  <c r="H117" i="1"/>
  <c r="H118" i="1"/>
  <c r="H119" i="1"/>
  <c r="H120" i="1"/>
  <c r="H121" i="1"/>
  <c r="H122" i="1"/>
  <c r="H123" i="1"/>
  <c r="H124" i="1"/>
  <c r="H125" i="1"/>
  <c r="H126" i="1"/>
  <c r="H127" i="1"/>
  <c r="H128" i="1"/>
  <c r="H129" i="1"/>
  <c r="H130" i="1"/>
  <c r="H131" i="1"/>
  <c r="H132" i="1"/>
  <c r="H133" i="1"/>
  <c r="H134" i="1"/>
  <c r="H135" i="1"/>
  <c r="H136" i="1"/>
  <c r="H137" i="1"/>
  <c r="H138" i="1"/>
  <c r="H139" i="1"/>
  <c r="H140" i="1"/>
  <c r="H141" i="1"/>
  <c r="H142" i="1"/>
  <c r="H143" i="1"/>
  <c r="H144" i="1"/>
  <c r="H145" i="1"/>
  <c r="H146" i="1"/>
  <c r="H147" i="1"/>
  <c r="H148" i="1"/>
  <c r="H149" i="1"/>
  <c r="H150" i="1"/>
  <c r="H3" i="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 r="A33" i="1" s="1"/>
  <c r="A34" i="1" s="1"/>
  <c r="A35" i="1" s="1"/>
  <c r="A36" i="1" s="1"/>
  <c r="A37" i="1" s="1"/>
  <c r="A38" i="1" s="1"/>
  <c r="A39" i="1" s="1"/>
  <c r="A40" i="1" s="1"/>
  <c r="A41" i="1" s="1"/>
  <c r="A42" i="1" s="1"/>
  <c r="A43" i="1" s="1"/>
  <c r="A44" i="1" s="1"/>
  <c r="A45" i="1" s="1"/>
  <c r="A46" i="1" s="1"/>
  <c r="A47" i="1" s="1"/>
  <c r="A48" i="1" s="1"/>
  <c r="A49" i="1" s="1"/>
  <c r="A50" i="1" s="1"/>
  <c r="A51" i="1" s="1"/>
  <c r="A52" i="1" s="1"/>
  <c r="A53" i="1" s="1"/>
  <c r="A54" i="1" s="1"/>
  <c r="A55" i="1" s="1"/>
  <c r="A56" i="1" s="1"/>
  <c r="A57" i="1" s="1"/>
  <c r="A58" i="1" s="1"/>
  <c r="A59" i="1" s="1"/>
  <c r="A60" i="1" s="1"/>
  <c r="A61" i="1" s="1"/>
  <c r="A62" i="1" s="1"/>
  <c r="A63" i="1" s="1"/>
  <c r="A64" i="1" s="1"/>
  <c r="A65" i="1" s="1"/>
  <c r="A66" i="1" s="1"/>
  <c r="A67" i="1" s="1"/>
  <c r="A68" i="1" s="1"/>
  <c r="A69" i="1" s="1"/>
  <c r="A70" i="1" s="1"/>
  <c r="A71" i="1" s="1"/>
  <c r="A72" i="1" s="1"/>
  <c r="A73" i="1" s="1"/>
  <c r="A74" i="1" s="1"/>
  <c r="A75" i="1" s="1"/>
  <c r="A76" i="1" s="1"/>
  <c r="A77" i="1" s="1"/>
  <c r="A78" i="1" s="1"/>
  <c r="A79" i="1" s="1"/>
  <c r="A80" i="1" s="1"/>
  <c r="A81" i="1" s="1"/>
  <c r="A82" i="1" s="1"/>
  <c r="A83" i="1" s="1"/>
  <c r="A84" i="1" s="1"/>
  <c r="A85" i="1" s="1"/>
  <c r="A86" i="1" s="1"/>
  <c r="A87" i="1" s="1"/>
  <c r="A88" i="1" s="1"/>
  <c r="A89" i="1" s="1"/>
  <c r="A90" i="1" s="1"/>
  <c r="A91" i="1" s="1"/>
  <c r="A92" i="1" s="1"/>
  <c r="A93" i="1" s="1"/>
  <c r="A94" i="1" s="1"/>
  <c r="A95" i="1" s="1"/>
  <c r="A96" i="1" s="1"/>
  <c r="A97" i="1" s="1"/>
  <c r="A98" i="1" s="1"/>
  <c r="A99" i="1" s="1"/>
  <c r="A100" i="1" s="1"/>
  <c r="A101" i="1" s="1"/>
  <c r="A102" i="1" s="1"/>
  <c r="A103" i="1" s="1"/>
  <c r="A104" i="1" s="1"/>
  <c r="A105" i="1" s="1"/>
  <c r="A106" i="1" s="1"/>
  <c r="A107" i="1" s="1"/>
  <c r="A108" i="1" s="1"/>
  <c r="A109" i="1" s="1"/>
  <c r="A110" i="1" s="1"/>
  <c r="A111" i="1" s="1"/>
  <c r="A112" i="1" s="1"/>
  <c r="A113" i="1" s="1"/>
  <c r="A114" i="1" s="1"/>
  <c r="A115" i="1" s="1"/>
  <c r="A116" i="1" s="1"/>
  <c r="A117" i="1" s="1"/>
  <c r="A118" i="1" s="1"/>
  <c r="A119" i="1" s="1"/>
  <c r="A120" i="1" s="1"/>
  <c r="A121" i="1" s="1"/>
  <c r="A122" i="1" s="1"/>
  <c r="A123" i="1" s="1"/>
  <c r="A124" i="1" s="1"/>
  <c r="A125" i="1" s="1"/>
  <c r="A126" i="1" s="1"/>
  <c r="A127" i="1" s="1"/>
  <c r="A128" i="1" s="1"/>
  <c r="A129" i="1" s="1"/>
  <c r="A130" i="1" s="1"/>
  <c r="A131" i="1" s="1"/>
  <c r="A132" i="1" s="1"/>
  <c r="A133" i="1" s="1"/>
  <c r="A134" i="1" s="1"/>
  <c r="A135" i="1" s="1"/>
  <c r="A136" i="1" s="1"/>
  <c r="A137" i="1" s="1"/>
  <c r="A138" i="1" s="1"/>
  <c r="A139" i="1" s="1"/>
  <c r="A140" i="1" s="1"/>
  <c r="A141" i="1" s="1"/>
  <c r="A142" i="1" s="1"/>
  <c r="A143" i="1" s="1"/>
  <c r="A144" i="1" s="1"/>
  <c r="A145" i="1" s="1"/>
  <c r="A146" i="1" s="1"/>
  <c r="A147" i="1" s="1"/>
  <c r="A148" i="1" s="1"/>
  <c r="A149" i="1" s="1"/>
  <c r="A150" i="1" s="1"/>
  <c r="A4" i="1"/>
  <c r="H6" i="8"/>
  <c r="I6" i="8" s="1"/>
  <c r="J6" i="8" s="1"/>
  <c r="E6" i="8"/>
  <c r="H5" i="8"/>
  <c r="I5" i="8" s="1"/>
  <c r="J5" i="8" s="1"/>
  <c r="E5" i="8"/>
  <c r="H4" i="8"/>
  <c r="I4" i="8" s="1"/>
  <c r="J4" i="8" s="1"/>
  <c r="E4" i="8"/>
  <c r="H3" i="8"/>
  <c r="I3" i="8" s="1"/>
  <c r="J3" i="8" s="1"/>
  <c r="E3" i="8"/>
  <c r="I8" i="7"/>
  <c r="J8" i="7" s="1"/>
  <c r="K8" i="7" s="1"/>
  <c r="F8" i="7"/>
  <c r="C8" i="7"/>
  <c r="I7" i="7"/>
  <c r="J7" i="7" s="1"/>
  <c r="K7" i="7" s="1"/>
  <c r="F7" i="7"/>
  <c r="C7" i="7"/>
  <c r="I6" i="7"/>
  <c r="J6" i="7" s="1"/>
  <c r="K6" i="7" s="1"/>
  <c r="F6" i="7"/>
  <c r="C6" i="7"/>
  <c r="I5" i="7"/>
  <c r="J5" i="7" s="1"/>
  <c r="K5" i="7" s="1"/>
  <c r="F5" i="7"/>
  <c r="C5" i="7"/>
  <c r="J4" i="7"/>
  <c r="K4" i="7" s="1"/>
  <c r="I4" i="7"/>
  <c r="F4" i="7"/>
  <c r="C4" i="7"/>
  <c r="I3" i="7"/>
  <c r="J3" i="7" s="1"/>
  <c r="K3" i="7" s="1"/>
  <c r="F3" i="7"/>
  <c r="C3" i="7"/>
  <c r="I6" i="6"/>
  <c r="J6" i="6" s="1"/>
  <c r="K6" i="6" s="1"/>
  <c r="F6" i="6"/>
  <c r="C6" i="6"/>
  <c r="I5" i="6"/>
  <c r="J5" i="6" s="1"/>
  <c r="K5" i="6" s="1"/>
  <c r="F5" i="6"/>
  <c r="C5" i="6"/>
  <c r="I4" i="6"/>
  <c r="J4" i="6" s="1"/>
  <c r="K4" i="6" s="1"/>
  <c r="F4" i="6"/>
  <c r="C4" i="6"/>
  <c r="I3" i="6"/>
  <c r="J3" i="6" s="1"/>
  <c r="K3" i="6" s="1"/>
  <c r="F3" i="6"/>
  <c r="C3" i="6"/>
  <c r="I12" i="5"/>
  <c r="J12" i="5" s="1"/>
  <c r="K12" i="5" s="1"/>
  <c r="F12" i="5"/>
  <c r="C12" i="5"/>
  <c r="I11" i="5"/>
  <c r="J11" i="5" s="1"/>
  <c r="K11" i="5" s="1"/>
  <c r="F11" i="5"/>
  <c r="C11" i="5"/>
  <c r="I10" i="5"/>
  <c r="J10" i="5" s="1"/>
  <c r="K10" i="5" s="1"/>
  <c r="F10" i="5"/>
  <c r="C10" i="5"/>
  <c r="I9" i="5"/>
  <c r="J9" i="5" s="1"/>
  <c r="K9" i="5" s="1"/>
  <c r="F9" i="5"/>
  <c r="C9" i="5"/>
  <c r="I8" i="5"/>
  <c r="J8" i="5" s="1"/>
  <c r="K8" i="5" s="1"/>
  <c r="F8" i="5"/>
  <c r="C8" i="5"/>
  <c r="I7" i="5"/>
  <c r="J7" i="5" s="1"/>
  <c r="K7" i="5" s="1"/>
  <c r="L7" i="5" s="1"/>
  <c r="F7" i="5"/>
  <c r="C7" i="5"/>
  <c r="I6" i="5"/>
  <c r="J6" i="5" s="1"/>
  <c r="K6" i="5" s="1"/>
  <c r="F6" i="5"/>
  <c r="C6" i="5"/>
  <c r="I5" i="5"/>
  <c r="J5" i="5" s="1"/>
  <c r="K5" i="5" s="1"/>
  <c r="F5" i="5"/>
  <c r="C5" i="5"/>
  <c r="I4" i="5"/>
  <c r="J4" i="5" s="1"/>
  <c r="K4" i="5" s="1"/>
  <c r="F4" i="5"/>
  <c r="C4" i="5"/>
  <c r="I3" i="5"/>
  <c r="J3" i="5" s="1"/>
  <c r="K3" i="5" s="1"/>
  <c r="F3" i="5"/>
  <c r="C3" i="5"/>
  <c r="I9" i="4"/>
  <c r="J9" i="4" s="1"/>
  <c r="K9" i="4" s="1"/>
  <c r="F9" i="4"/>
  <c r="C9" i="4"/>
  <c r="I8" i="4"/>
  <c r="J8" i="4" s="1"/>
  <c r="K8" i="4" s="1"/>
  <c r="F8" i="4"/>
  <c r="C8" i="4"/>
  <c r="I7" i="4"/>
  <c r="J7" i="4" s="1"/>
  <c r="K7" i="4" s="1"/>
  <c r="F7" i="4"/>
  <c r="C7" i="4"/>
  <c r="I6" i="4"/>
  <c r="J6" i="4" s="1"/>
  <c r="K6" i="4" s="1"/>
  <c r="F6" i="4"/>
  <c r="C6" i="4"/>
  <c r="I5" i="4"/>
  <c r="J5" i="4" s="1"/>
  <c r="K5" i="4" s="1"/>
  <c r="F5" i="4"/>
  <c r="C5" i="4"/>
  <c r="I4" i="4"/>
  <c r="J4" i="4" s="1"/>
  <c r="K4" i="4" s="1"/>
  <c r="F4" i="4"/>
  <c r="C4" i="4"/>
  <c r="I3" i="4"/>
  <c r="J3" i="4" s="1"/>
  <c r="K3" i="4" s="1"/>
  <c r="F3" i="4"/>
  <c r="C3" i="4"/>
  <c r="I16" i="3"/>
  <c r="J16" i="3" s="1"/>
  <c r="K16" i="3" s="1"/>
  <c r="F16" i="3"/>
  <c r="C16" i="3"/>
  <c r="I15" i="3"/>
  <c r="J15" i="3" s="1"/>
  <c r="K15" i="3" s="1"/>
  <c r="F15" i="3"/>
  <c r="C15" i="3"/>
  <c r="I14" i="3"/>
  <c r="J14" i="3" s="1"/>
  <c r="K14" i="3" s="1"/>
  <c r="F14" i="3"/>
  <c r="C14" i="3"/>
  <c r="J13" i="3"/>
  <c r="K13" i="3" s="1"/>
  <c r="I13" i="3"/>
  <c r="F13" i="3"/>
  <c r="C13" i="3"/>
  <c r="I12" i="3"/>
  <c r="J12" i="3" s="1"/>
  <c r="K12" i="3" s="1"/>
  <c r="F12" i="3"/>
  <c r="C12" i="3"/>
  <c r="I11" i="3"/>
  <c r="J11" i="3" s="1"/>
  <c r="K11" i="3" s="1"/>
  <c r="F11" i="3"/>
  <c r="C11" i="3"/>
  <c r="I10" i="3"/>
  <c r="J10" i="3" s="1"/>
  <c r="K10" i="3" s="1"/>
  <c r="F10" i="3"/>
  <c r="C10" i="3"/>
  <c r="I9" i="3"/>
  <c r="J9" i="3" s="1"/>
  <c r="K9" i="3" s="1"/>
  <c r="F9" i="3"/>
  <c r="C9" i="3"/>
  <c r="I8" i="3"/>
  <c r="J8" i="3" s="1"/>
  <c r="K8" i="3" s="1"/>
  <c r="F8" i="3"/>
  <c r="C8" i="3"/>
  <c r="I7" i="3"/>
  <c r="J7" i="3" s="1"/>
  <c r="K7" i="3" s="1"/>
  <c r="F7" i="3"/>
  <c r="C7" i="3"/>
  <c r="I6" i="3"/>
  <c r="J6" i="3" s="1"/>
  <c r="K6" i="3" s="1"/>
  <c r="F6" i="3"/>
  <c r="C6" i="3"/>
  <c r="I5" i="3"/>
  <c r="J5" i="3" s="1"/>
  <c r="K5" i="3" s="1"/>
  <c r="F5" i="3"/>
  <c r="C5" i="3"/>
  <c r="I4" i="3"/>
  <c r="J4" i="3" s="1"/>
  <c r="K4" i="3" s="1"/>
  <c r="F4" i="3"/>
  <c r="C4" i="3"/>
  <c r="I3" i="3"/>
  <c r="J3" i="3" s="1"/>
  <c r="K3" i="3" s="1"/>
  <c r="F3" i="3"/>
  <c r="C3" i="3"/>
  <c r="I7" i="2"/>
  <c r="J7" i="2" s="1"/>
  <c r="K7" i="2" s="1"/>
  <c r="F7" i="2"/>
  <c r="C7" i="2"/>
  <c r="I6" i="2"/>
  <c r="J6" i="2" s="1"/>
  <c r="K6" i="2" s="1"/>
  <c r="F6" i="2"/>
  <c r="C6" i="2"/>
  <c r="I5" i="2"/>
  <c r="J5" i="2" s="1"/>
  <c r="K5" i="2" s="1"/>
  <c r="F5" i="2"/>
  <c r="C5" i="2"/>
  <c r="I4" i="2"/>
  <c r="J4" i="2" s="1"/>
  <c r="K4" i="2" s="1"/>
  <c r="F4" i="2"/>
  <c r="C4" i="2"/>
  <c r="J3" i="2"/>
  <c r="K3" i="2" s="1"/>
  <c r="I3" i="2"/>
  <c r="F3" i="2"/>
  <c r="C3" i="2"/>
  <c r="C132" i="1"/>
  <c r="C131" i="1"/>
  <c r="K3" i="8" l="1"/>
  <c r="M3" i="8" s="1"/>
  <c r="L7" i="8" s="1"/>
  <c r="L5" i="7"/>
  <c r="L5" i="3"/>
  <c r="L15" i="3"/>
  <c r="L10" i="3"/>
  <c r="L3" i="4"/>
  <c r="L6" i="4"/>
  <c r="L12" i="3"/>
  <c r="L8" i="3"/>
  <c r="L7" i="4"/>
  <c r="L11" i="3"/>
  <c r="L16" i="3"/>
  <c r="L5" i="4"/>
  <c r="K4" i="8"/>
  <c r="M4" i="8" s="1"/>
  <c r="L14" i="3"/>
  <c r="L8" i="7"/>
  <c r="L4" i="4"/>
  <c r="L6" i="7"/>
  <c r="K5" i="8"/>
  <c r="M5" i="8" s="1"/>
  <c r="K6" i="8"/>
  <c r="M6" i="8" s="1"/>
  <c r="L4" i="7"/>
  <c r="L7" i="7"/>
  <c r="L3" i="7"/>
  <c r="L3" i="6"/>
  <c r="L4" i="6"/>
  <c r="L5" i="6"/>
  <c r="L6" i="6"/>
  <c r="L8" i="5"/>
  <c r="L9" i="5"/>
  <c r="L4" i="5"/>
  <c r="L10" i="5"/>
  <c r="L5" i="5"/>
  <c r="L6" i="5"/>
  <c r="L12" i="5"/>
  <c r="L3" i="5"/>
  <c r="L11" i="5"/>
  <c r="L8" i="4"/>
  <c r="L9" i="4"/>
  <c r="L3" i="3"/>
  <c r="L4" i="3"/>
  <c r="L9" i="3"/>
  <c r="L13" i="3"/>
  <c r="L6" i="3"/>
  <c r="L7" i="3"/>
  <c r="L4" i="2"/>
  <c r="L7" i="2"/>
  <c r="L3" i="2"/>
  <c r="L5" i="2"/>
  <c r="L6" i="2"/>
</calcChain>
</file>

<file path=xl/sharedStrings.xml><?xml version="1.0" encoding="utf-8"?>
<sst xmlns="http://schemas.openxmlformats.org/spreadsheetml/2006/main" count="859" uniqueCount="644">
  <si>
    <t>ITEM</t>
  </si>
  <si>
    <t xml:space="preserve">DESCRIÇÃO                                                                                         </t>
  </si>
  <si>
    <t>DESCRITIVO</t>
  </si>
  <si>
    <t>UNIDADE DE CONTROLE</t>
  </si>
  <si>
    <t>Abridor De Boca De Silicone</t>
  </si>
  <si>
    <t>ABRIDOR DE BOCA DE SILICONE ADULTO E INFANTIL</t>
  </si>
  <si>
    <t xml:space="preserve">Deve ser confeccionado em silicone e ser esterilizável em autoclave. O  pacote deve ter 02 unidades, sendo 01 de tamanho adulto e 01 infantil. Marca de referência: Indusbello, equivalente, similar ou de melhor qualidade.                                                                                   </t>
  </si>
  <si>
    <t>Pacote com 02 unidades</t>
  </si>
  <si>
    <t>Ácido Fluorídrico 10%</t>
  </si>
  <si>
    <t>ACIDO FLUORIDRICO A 10%</t>
  </si>
  <si>
    <t>Ácido fluorídrico a 10% - seringa com no mínimo 2,5 ml. Deve ser em gel a base de ácido fluorídrico na concentração de 10%.  Deve ter registro na ANVISA. Marca (s) de referência: Maquira, FGM ou equivalente, ou similar ou de melhor qualidade.</t>
  </si>
  <si>
    <t>Seringa com no mínimo 2,5ml</t>
  </si>
  <si>
    <t>Ácido Fosfórico Em Gel 37%</t>
  </si>
  <si>
    <t>ACIDO FOSFORICO EM GEL A 37%  UNIDADE SERINGA</t>
  </si>
  <si>
    <t>Ácido fosfórico em gel a 37% – kit com 3 seringas com no mínimo 2,5 ml cada e com no mínimo 03 pontas aplicadoras avulsas. Registro na ANVISA. Marca de referência: DFL ou Maquira ou equivalente, similar ou de melhor qualidade.</t>
  </si>
  <si>
    <t>Kit com 3 seringas e com no mínimo 03 pontas aplicadoras avulsas</t>
  </si>
  <si>
    <t>Ácido Peracético 0,2%</t>
  </si>
  <si>
    <t>ACIDO PERACETICO 0,2% FRASCO COM 1 LITRO</t>
  </si>
  <si>
    <t xml:space="preserve">Ácido peracético 0,2% - frasco 01 litro. Solução desinfetante de alto nível, de uso hospitalar para superfícies fixas e artigos semi-críticos. Deve ser embalado em frasco que não permita a passagem de luz. Registro na ANVISA. </t>
  </si>
  <si>
    <t>Frasco com 1 litro</t>
  </si>
  <si>
    <t>Adesivo Dentário Universal Autocondicionante</t>
  </si>
  <si>
    <t>ADESIVO DENTÁRIO AUTOCONDICIONANTE</t>
  </si>
  <si>
    <t xml:space="preserve">Adesivo Dentário Universal Autocondicionante - Frasco de 6 ml.  Responsável por promover adesão à dentina e ao esmalte dos dentes em procedimentos de restaurações diretas e indiretas. Pode ser usado em diferentes técnicas adesivas, como restaurações diretas; reparos em porcelana e resinas; dessensibilização de raízes expostas; cimentação de restaurações indiretas e cimentação de facetas e como cimento resinoso adesivo, em coroas, pinos intraradiculares, inlays e onlays. Deve apresentar a função primer e adesivo em um só frasco, solvente à base de álcool, Baixo índice de sorção e solubilidade, Baixa incidência de hipersensibilidade, fotopolimerizável. Registro na ANVISA. Marca(s) de referência: 3M, Kerr ou FGM ou equivalente, ou similar ou de melhor qualidade. </t>
  </si>
  <si>
    <t>Frasco de 6 ml</t>
  </si>
  <si>
    <t>Afastador Labial Expandex </t>
  </si>
  <si>
    <t>AFASTADOR LABIAL EXPANDEX </t>
  </si>
  <si>
    <t>Afastador Labial Expandex – Unidade. Acessório indicado para vários procedimentos odontológicos tais como: profilaxia, clareamento, restaurações, aplicação de flúor, colagem de bráquetes e restaurações adesivas. É também ideal para a obtenção de maior área de recorte e amplitude na captação das fotografias e scanner intraorais. Deve ser fabricado em poliacetal com pigmento transparente. Autoclavável até 134 ºC. Marca de referência: Marca de referência: Indusbello ou equivalente, ou similar ou de melhor qualidade. </t>
  </si>
  <si>
    <t>Unidade</t>
  </si>
  <si>
    <t>Afastador Labial Lateral Adulto - Pacote Com 02 Unidades</t>
  </si>
  <si>
    <t>AFASTADOR LABIAL LATERAL ADULTO - PACOTE COM 02 UNIDADES</t>
  </si>
  <si>
    <t>Afastador Labial Lateral Adulto - Pacote com 02 unidades. Indicado basicamente para afastar a mucosa labial e da bochecha. Dimensões: 9cm x 3,5cm. Deve ser autoclavável à 121°C. Design moderno e confortável. Marca de referência: Maquira ou equivalente, similar ou de melhor qualidade.</t>
  </si>
  <si>
    <t>Pacote</t>
  </si>
  <si>
    <t>Afastador Labial Com Bloqueador De Lingua Infantil</t>
  </si>
  <si>
    <t>AFASTADOR LABIAL COM BLOQUEADOR DE LINGUA INFANTIL</t>
  </si>
  <si>
    <t>Afastador labial com bloqueador de língua infanti l- Unidade. Afastador de lábio contendo bloqueador lingual, deve ser confeccionado em poliacetato, dever ser material flexível e autoclavável. Marca de referência: Indusbello, equivalente, similar ou de melhor qualidade.</t>
  </si>
  <si>
    <t>Agente De União Silano</t>
  </si>
  <si>
    <t>AGENTE DE UNIAO SILANO</t>
  </si>
  <si>
    <t>Agente de união silano - frasco com no mínimo 5 ml. Solução pré-ativada em frasco único com moléculas bifuncionais, para aumento da adesividade de materiais resinosos (resinas de restauração e cimentos resinosos),  às cerâmicas e à fibra de vidro.Registro na ANVISA. Marca de referência: Angelus, ou Maquira, ou equivalente, ou similar ou de melhor qualidade.</t>
  </si>
  <si>
    <t>Frasco com no mínimo 5 ml</t>
  </si>
  <si>
    <t xml:space="preserve">Agulha Hipodérmica Descartavel 25x0,7 MM </t>
  </si>
  <si>
    <t xml:space="preserve">AGULHA HIPODERMICA DESCARTAVEL 25X0,7 MM </t>
  </si>
  <si>
    <t>Agulha Hipodérmica Descartavel 25x0,7 MM - Deve ser fabricada em aço inoxidável, descartável estéril, atóxica, conexão com seringas luer slip e luer lock, bisel trifacetado. Aprovado pelo INMETRO e identificação de acordo ISO. Tamanho 25 x0,7 mm. Registro na ANVISA. Marca de referência: Descarpack ou equivalente, ou similar ou de melhor qualidade.</t>
  </si>
  <si>
    <t xml:space="preserve">Agulha Gengival Descartável Longa 27G </t>
  </si>
  <si>
    <t>AGULHA GENGIVAL DESCARTAVEL CALIBRE 27G LONGA  CAIXA COM 100 UNIDADES</t>
  </si>
  <si>
    <t xml:space="preserve">Agulha Gengival Descartável Longa 27G  - Caixa com 100 unidades. indicada para uso odontológico e para inserção na gengiva para aplicação de anestésico odontológico. Deve possuir Bisel trifacetado a laser, confeccionada em aço inoxidável resistente, permita deslize suave nos tecidos moles (agulha siliconizada), compatível com seringa carpule. Deve possuir registro na ANVISA, lacrada e esterilizada. Marca(s) de referência: Procare, ou equivalente, ou similar ou de melhor qualidade. </t>
  </si>
  <si>
    <t>Caixa com 100 unidades</t>
  </si>
  <si>
    <t>Agulha Gengival Descartável Extra Curta</t>
  </si>
  <si>
    <t>AGULHA GENGIVAL DESCARTAVEL EXTRA CURTA - 12 MM</t>
  </si>
  <si>
    <t xml:space="preserve">Agulha Gengival Descartável Extra Curta - Caixa com 100 unidades. indicada para uso odontológico e para inserção na gengiva para aplicação de anestésico odontológico especialmente na Odontopediatria. Deve possuir Bisel trifacetado a laser, confeccionada em aço inoxidável resistente, permita deslize suave nos tecidos moles (agulha siliconizada), compatível com seringa carpule, comprimento de 15mm. Deve possuir registro na ANVISA, lacrada e esterilizada. Marca(s) de referência: Procare, ou equivalente, ou similar ou de melhor qualidade. </t>
  </si>
  <si>
    <t>Alicate Perfurador Para Lençol De Borracha Ainsworth</t>
  </si>
  <si>
    <t>ALICATE PERFURADOR PARA LENCOL DE BORRACHA AINSWORTH</t>
  </si>
  <si>
    <t xml:space="preserve">Alicate Perfurador para Lençol de Borracha Ainsworth - Unidade. Indicado para perfurar lençol de borracha ( Dique de borracha) para o isolamento absoluto. Possui um disco com furo, utilizado para realizar os orifícios na borracha, de modo a acomodar os dentes de diferentes tamanhos. Deve ser fabricado em aço inox. Tamanho 15cm e autoclavável.  Marca de referência: Quinelato ou equivalente, similar ou de melhor qualidade.
  </t>
  </si>
  <si>
    <t>Alginato Para Impressão Tipo II</t>
  </si>
  <si>
    <t>ALGINATO PARA IMPRESSAO TIPO II PRESA NORMAL  PCT 454 G</t>
  </si>
  <si>
    <t>Alginato para impressão TIPO II-  pacote com no mínimo 400 gramas. Deve ter como características presa regular, resistência ao rasgamento, baixo escoamento, clorexidina em sua composição, baixo índice de distorção, alta elasticidade, mudança de cor durante o processo de presa (bicromático), Adquire uma consistência cremosa e tixotrópica, reprodução de detalhes com até 75µm. Registro na ANVISA. Marca(s) de referência: Jeltrate plus Dentsply, ou equivalente, ou similar ou de melhor qualidade.</t>
  </si>
  <si>
    <t>Pacote com no mínimo 410 gramas</t>
  </si>
  <si>
    <t xml:space="preserve">Alginato Para Impressão Tipo I </t>
  </si>
  <si>
    <t>ALGINATO PARA IMPRESSAO TIPO I PRESA RAPIDA  PCT 454 G</t>
  </si>
  <si>
    <t>Alginato para impressão TIPO I -  pacote com no mínimo 400 gramas. Deve ter como características alta estabilidade dimensional, recuperação elástica acima de 95%, resistência à compressão, alta elasticidade, alta resistência ao rasgo, mínimo de 05 dias de estabilidade dimensional, poder de cópia de até  25µm, possibilidade de vazamento em gesso por até duas vezes, tixotrópico, escoamento e elasticidade capaz de reproduzir os detalhes com alta  precisão, resulta em uma massa homogênea com superfícies lisas e compactas. Registro na ANVISA. Marca(s) de referência: Hydrogum ou Colorchange Cavex, ou equivalente, ou similar ou de melhor qualidade.</t>
  </si>
  <si>
    <t>Algodão Em Roletes Tamanho 1</t>
  </si>
  <si>
    <t>ALGODAO EM ROLETES TAMANHO 1 -  PACOTE COM 100 UNIDADES</t>
  </si>
  <si>
    <t>Algodão em roletes tamanho 1 - Pacote com 100 unidades. Indicado para limpeza, contenção de fluidos, afastamento de bochecha. Deve ser composto em fibras de algodão, descartável, isento de amido e cloro, cor branco, formato roletes. Marca(s) de referência: apolo, ou equivalente, ou similar ou de melhor qualidade.</t>
  </si>
  <si>
    <t>Pacote com 100 unidades</t>
  </si>
  <si>
    <t>Algodão Em Roletes Tamanho 2</t>
  </si>
  <si>
    <t>ALGODAO EM ROLETES TAMANHO 2 - PACOTE COM 100 UNIDADES</t>
  </si>
  <si>
    <t>Algodão em roletes tamanho 2 - Pacote com 100 unidades. Indicado para limpeza, contenção de fluidos, afastamento de bochecha. Deve ser composto em fibras de algodão, descartável, isento de amido e cloro, cor branco, formato roletes. Marca(s) de referência: apolo, ou equivalente, ou similar ou de melhor qualidade.</t>
  </si>
  <si>
    <t xml:space="preserve">Anestésico Injetável Local Articaíne 4% Com Epinefrina </t>
  </si>
  <si>
    <t>ANESTESICO LOCAL INJETAVEL ARTICAINE 4%  COM VASO CONSTRITOR EPINEFRINA CX 50 UNID</t>
  </si>
  <si>
    <t>Anestésico injetável local Articaíne 4% com Epinefrina 1:100.000 - caixa com 50 unidades de tubetes, cada ml contendo 40mg de Cloridrato de Articaina, 10 microgramas de Epinefrina(Adrenalina). Deve ser isento de metilparabeno, envasado em tubetes de cristal com 1,8 mL e êmbolos siliconizados. Marca(s) de referência: Nova DFL, ou equivalente, ou similar ou de melhor qualidade.</t>
  </si>
  <si>
    <t>Caixa com 50 unidades</t>
  </si>
  <si>
    <t xml:space="preserve">Anestésico Injetável Local Lidocaína 2% Com Epinefrina </t>
  </si>
  <si>
    <t>ANESTESICO LOCAL INJETAVEL LIDOCAINA 2% COM EPINEFRINA - CX 50 UNID</t>
  </si>
  <si>
    <t>Anestésico Injetável local Cloridato de Lidocaína 2% com Epinefrina 1: 100.000 - Caixa com 50 unidades de tubetes de vidro de 1,8ml/cada. Cada mL da solução injetável de Alphacaine 1:100.000 deverá conter :
Cloridrato de Lidocaína 20,0 mg
Epinefrina base 10,0 µg
Excipientes q.s.p 1,0 mL
Excipientes: Bissulfito de Sódio, Cloreto de Sódio e Água para Injeção.Deve possuir registro na ANVISA.Marca(s) de referência: Nova DFL, ou equivalente, ou similar ou de melhor qualidade.</t>
  </si>
  <si>
    <t>Anestésico Injetável Local Mepivacaína 2% Com Norepinefrina</t>
  </si>
  <si>
    <t>ANESTESICO LOCAL INJETAVEL MEPIVACAINA 2 % VASOCONSTRITOR NOR EPINEFRINA CX 50 UNID</t>
  </si>
  <si>
    <t>Anestésico injetável local Mepivacaína 2% com Norepinefrina 1:100.000 - caixa com 50 unidades Cada ml contendo 20mg de Cloridrato de Mepivacaina, 10 microgramas de Norepinefrina (Noradrenalina). Deve ser  isento de metilparabeno e envasado em tubetes de cristal com 1,8 mL e êmbolos siliconizados. Registro na ANVISA. Marca(s) de referência: Nova DFL, ou equivalente, ou similar ou de melhor qualidade.</t>
  </si>
  <si>
    <t>Anestésico Tópico em Gel Pote com 12G</t>
  </si>
  <si>
    <t>ANESTESICO TOPICO EM GEL  POTE COM 12G</t>
  </si>
  <si>
    <t>Anestésico Tópico Benzocaína 20% - Embalagem com 12 gramas. Indicado para aplicação na mucosa oral previamente à anestesia infiltrativa e ainda em procedimentos clínicos como tomada
de impressões, radiografias, posicionamento de próteses e remoção de tártaro dental, entre outros que possam causar sensibilidade ao paciente. Deve conter 0,2 gramas de benzocaínar, possuir sabor e registro na ANVISA.  Marca(s) de referência:  DFL, ou equivalente, ou similar ou de melhor qualidade.</t>
  </si>
  <si>
    <t>Embalagem com 12g</t>
  </si>
  <si>
    <t>Anestésico Injetável Local Mepivacaína 3% Sem Vasoconstritor</t>
  </si>
  <si>
    <t>ANESTESICO LOCAL INJETAVEL MEPIVACAINA 3 % SEM VASO CONSTRITOR  CX 50 UNID</t>
  </si>
  <si>
    <t>Anestésico injetável local Mepivacaína 3% sem vasoconstritor - caixa com 50 unidades Cada ml contendo 30mg de Cloridrato de Mepivacaína. Deve ser isento de Metilparabeno e envasado em tubetes de cristal com 1,8 mL e êmbolos siliconizados. Registro na ANVISA. Marca(s) de referência: Nova DFL, ou equivalente, ou similar ou de melhor qualidade.</t>
  </si>
  <si>
    <t>Aplicador metálico manual para cápsula de cimento de ionômero de vidro</t>
  </si>
  <si>
    <t>APLICADOR PARA IONOMERO DE VIDRO ENCAPSULADO</t>
  </si>
  <si>
    <t>Aplicador metálico manual para cápsula de cimento de ionômero de vidro – unidade. Deve ter as partes mecânicas em aço inox, trava para encaixe da cápsula de ionômero e permitir o controle da extrusão do material restaurador. Deve ser autoclavável e compatível com as cápsulas do Sistema Riva da SDI.  Marca de referência: Aplicador Riva Nº 1 da SDI ou CG América ou equivalente, similar ou de melhor qualidade.</t>
  </si>
  <si>
    <t>Azul De Metileno 0,01%- Caixa Com 10 Seringas De 1Ml Cada</t>
  </si>
  <si>
    <t>AZUL DE METILENO 0,01% - SERINGA 1 ML (CAIXA  COM 10 SERINGAS)</t>
  </si>
  <si>
    <t>Azul de metileno a 0,01% - embalagem com 10 seringas de 1ml cada. Deve possuir a concentração de 0,01%, e ser fotoabsorvível. Deve atuar como terapia fotodinâmica e ter ação bactericida em bolsas peridontais, conduto radicular e áreas bucais. Marca (s) de referência: Chimiolux, ou equivalente, ou similar ou de melhor qualidade.</t>
  </si>
  <si>
    <t xml:space="preserve"> Caixa com 10 seringas de 1ml cada</t>
  </si>
  <si>
    <t xml:space="preserve">Barreira Gengival Fotopolimerizável Top Dam </t>
  </si>
  <si>
    <t>BARREIRA GENGIVAL FOTOPOLIMERIZAVEL TOP DAM</t>
  </si>
  <si>
    <t>Barreira gengival fotopolimerizável Top Dam - Embalagem com 1 seringa de 2 gramas e 3 ponteiras para aplicação. É indicado como substituto do lençol de borracha para a proteção do tecido gengival nos casos de risco de irritação por contato com produtos utilizados no procedimento clínico, como por exemplo, clareamento dental com Peróxido de Hidrogênio. Resina fotopolimerizável. Não irrita a os tecidos gengivais. Excelente poder de vedação. Rendimento: 5 aplicações de arcada completa. Validade: 2 anos. Marca de Referência: FGM ou similar ou de melhor qualidade.</t>
  </si>
  <si>
    <t>Embalagem com 1 seringa de 2 gramas e 3 ponteiras para aplicação</t>
  </si>
  <si>
    <t>Babador Dental impermeável descartável</t>
  </si>
  <si>
    <t>BABADOR DENTAL IMPERMEAVEL DESCARTAVEL  SEM ADESIVOS 33 CM  47 CM  PACOTE COM  100 UNIDADES</t>
  </si>
  <si>
    <t>Babador Dental impermeável descartável - Embalagem com 100 unidades. Deve ser de cor clara, impermeável, sem adesivo, boa capacidade de absorção. Composto por 02 camadas, fabricado em fibras de celulose.Indicado para proteger o paciente durante o procedimento odontológico. Marca de Referência: SSPlus ou similar ou de melhor qualidade.</t>
  </si>
  <si>
    <t>Embalagem com 100 unidades</t>
  </si>
  <si>
    <t>Bicarbonato de sódio</t>
  </si>
  <si>
    <t>BICARBONATO DE SÓDIO</t>
  </si>
  <si>
    <t xml:space="preserve"> Bicarbonato de sódio - Frasco com 500g. Utilizado para realização de profilaxia bucal e remoção da placa bacteriana. Deve ser constituído por bicarbonato de sódio com aroma natural, extra fino.Marca de Referência: Preven ou similar ou de melhor qualidade</t>
  </si>
  <si>
    <t>Frasco com 500g</t>
  </si>
  <si>
    <t>Banda Matriz lisa em aço inox 5mm</t>
  </si>
  <si>
    <t>BANDA MATRIZ LISA EM AÇO INOX 5MM</t>
  </si>
  <si>
    <t>Banda Matriz lisa em aço inox 5mm - Embalagem com rolo de 5m. Indicado para proteger os dentes adjacentes durante o preparo de uma restauração.
Deve ser fabricada em aço inox maleável, lagura de 5 mm, lisa. Registro na ANVISA. Marca de Referência: TDV ou similar ou de melhor qualidade</t>
  </si>
  <si>
    <t xml:space="preserve">Embalagem com rolo de 5 metros </t>
  </si>
  <si>
    <t>Broca De Tungstenio Pm Corte Cruzado Grosso Nº 407001</t>
  </si>
  <si>
    <t>BROCA DE TUNGSTENIO PM CORTE CRUZADO GROSSO Nº 407001</t>
  </si>
  <si>
    <t>Broca de tungstenio PM corte cruzado grosso nº 407001- unidade. Deve ser confeccionada em material resistente, ter corte afiado e grosso.</t>
  </si>
  <si>
    <t>Broca Endo Z 25 Mm</t>
  </si>
  <si>
    <t>BROCA ENDO Z 25MM</t>
  </si>
  <si>
    <t>Broca endo Z com 25mm, ponta inativa, para uso em alta rotação, inoxidável. Dever ser embalada individualmente e autoclavável- unidade. Marca referência: Maillefer-Dentsply ou equivalente, similar ou de melhor qualidade.</t>
  </si>
  <si>
    <t>Broca Endo Z 21 Mm</t>
  </si>
  <si>
    <t>BROCA ENDO Z - 21 MM</t>
  </si>
  <si>
    <t>Broca endo Z com 21mm, ponta inativa, para uso em alta rotação, inoxidável. Dever ser embalada individualmente e autoclavável- unidade. Marca referência: Maillefer-Dentsply ou equivalente, similar ou de melhor qualidade.</t>
  </si>
  <si>
    <t>Caixa Para Aparelho Ortodôntico</t>
  </si>
  <si>
    <t>CAIXA PARA APARELHO ORTODONTICO</t>
  </si>
  <si>
    <t>Caixa para aparelho ortodôntico- embalagem com no mínimo 10 unidades. Deve ser confeccionado em material atóxico e acompanhar alça para suporte.</t>
  </si>
  <si>
    <t>Embalagem com no mínimo 10 unidades</t>
  </si>
  <si>
    <t>Carbono tipo filme p/ articulação dupla face 12 tiras</t>
  </si>
  <si>
    <t>CARBONO TIPO FILME P/  ARTICULACAO DUPLA FACE 12 TIRAS</t>
  </si>
  <si>
    <t xml:space="preserve">Carbono tipo filme p/  articulacao dupla face Accufilm  - caixa com 12 tiras duplas , indicado para registros oclusais e incisais precisos.
Deve ter alta resistência à tração, Espessura ultra-fina, dupla cor e ser fabricado em polietileno e ser hidrofóbico. Registro na ANVISA.Marca(s) de referência: Parkell ou equivalente, ou similar ou de melhor qualidade.
</t>
  </si>
  <si>
    <t>Embalagem com 12 tiras</t>
  </si>
  <si>
    <t>Cera 07 Rosa lâmina</t>
  </si>
  <si>
    <t>CERA ODONTOLOGICA ROSA NR 7 -  18 LAMINAS</t>
  </si>
  <si>
    <t xml:space="preserve">Cera 07 Rosa lâmina- Embalagem com 18 unidades. Indicada para registro de mordidas, enceramento, verificação de articulação. Composição em parafina na cor rosa. </t>
  </si>
  <si>
    <t>Embalagem com 18 unidades</t>
  </si>
  <si>
    <t>Cimento Cirúrgico Periodontal Sem Eugenol</t>
  </si>
  <si>
    <t>CIMENTO CIRÚRGICO PERIODONTAL SEM EUGENOL</t>
  </si>
  <si>
    <t>Cimento cirúrgico periodontal SEM eugenol – kit sistema pasta/pasta com no mínimo 90g de base e no mínimo 90 g de acelarador. Deve ser indicado para uso odontológico e aderir aos tecidos da boca. Registro na ANVISA. Marca(s) de referência: Coe Pack, ou Pericem da Tecnew, ou Perio Bond da Dentsply, ou equivalente, ou similar ou de melhor qualidade.</t>
  </si>
  <si>
    <t>Kit Pasta Base 90G + Acelerador 90G</t>
  </si>
  <si>
    <t>Cimento De Hidróxido De Cálcio hydro c</t>
  </si>
  <si>
    <t>CIMENTO DE HIDRÓXIDO DE CÁLCIO HYDRO C</t>
  </si>
  <si>
    <t>Cimento de hidróxido de cálcio radiopaco - kit com 01 tubo de pasta base com no mínimo 13g e 01 tubo de pasta catalisadora com no mínimo 11g. O material não deve possuir eugenol. Registro na ANVISA. Marca(s) de referência: Hydro C da Dentsply, ou Hydcall da Tecnew, ou equivalente, similar ou de melhor qualidade.</t>
  </si>
  <si>
    <t>kit com pasta base 13G e pasta catalisadora 11G</t>
  </si>
  <si>
    <t xml:space="preserve">Cimento De Oxifosfato De Zinco (Óxido De Zinco) - Líquido </t>
  </si>
  <si>
    <t xml:space="preserve">CIMENTO DE OXIFOSFATO DE ZINCO (ÓXIDO DE ZINCO) - LÍQUIDO </t>
  </si>
  <si>
    <t>Líquido para cimento de oxifosfato de zinco (óxido de zinco) – frasco com 10 ml Solução composto por ácido fosfórico e óxido de zinco. O líquido deve ser límpido e incolor. Registro na ANVISA. Marca(s) de referência: SSWhite, ou LS da Vigodent, ou equivalente,similar, ou de melhor qualidade.</t>
  </si>
  <si>
    <t>Frasco com no mínimo 10ml</t>
  </si>
  <si>
    <t>Cimento De Oxifosfato De Zinco (Óxido De Zinco) - Pó</t>
  </si>
  <si>
    <t>CIMENTO DE OXIFOSFATO DE ZINCO (ÓXIDO DE ZINCO) - PÓ</t>
  </si>
  <si>
    <t>Cimento de oxifosfato de zinco (óxido de zinco) pó claro – frasco com no mínimo 28 gramas Pó composto por partículas uniformes e ultrafinas de óxido de zinco, óxido de magnésio e corantes. Deve ser indicado para a base de proteção térmica e para cimentação de incrustações, coroas e pontes metálicas. Deve ter alta resistência e ser de baixa solubilidade. Registro na ANVISA. Marca(s) de referência: SSWhite ou Vigodent ou equivalente,similar, ou de melhor qualidade.</t>
  </si>
  <si>
    <t>Frasco com no mínimo 28 gramas</t>
  </si>
  <si>
    <t>Cimento Resinoso autoadesivo Cor A2 Clicker</t>
  </si>
  <si>
    <t>CIMENTO RESINOSO AUTOADESIVO COR A2 CLICKER</t>
  </si>
  <si>
    <t>Cimento resinoso autoadesivo cor A2 - embalagem com no mínimo 11g, do modelo clicker. Deve ser autoadesivo e  oferecer resistência de união semelhante aos cimentos resinosos de múltiplos passos sem a necessidade de utilizar ácido, primer ou adesivo. Registro na Anvisa. Marca(s) de referência: Relyx U200 da 3M, ou equivalente, ou similar ou de melhor qualidade.</t>
  </si>
  <si>
    <t xml:space="preserve">Cimento Obturador Temporário Sem Eugenol  </t>
  </si>
  <si>
    <t xml:space="preserve">CIMENTO OBTURADOR TEMPORÁRIO SEM EUGENOL  </t>
  </si>
  <si>
    <t>Pote com 20 gramas</t>
  </si>
  <si>
    <t>Clareador Para Dentes Vitais Peróxido De Carbamida 16%</t>
  </si>
  <si>
    <t>CLAREADOR DENTAL PEROXIDO DE CARBAMIDA 16%</t>
  </si>
  <si>
    <t>Clareador dental para dentes vitais de peróxido de carbamida a 16% – kit composto por 5 seringas de gel clareador contendo 3g cada, 5 ponteiras para aplicação do gel, 2 placas em vinil com 1 mm de espessura para confecção das moldeiras e 1 estojo para guardar as moldeiras. Deve ter ph neutro, com dupla ação dessensibilizante do nitrato de potássio e do fluoreto de sódio. Registro na Anvisa. Marca referência: Pola Night da SDI ou Whiteness da FGM ou equivalente, similar ou de melhor qualidade.</t>
  </si>
  <si>
    <t>Kit 5 seringas, 2 placas e 1 estojo</t>
  </si>
  <si>
    <t>Clareador para dente não vitais peróxido de carbamida 37%</t>
  </si>
  <si>
    <t>CLAREADOR PEROXIDO DE CARBAMIDA - 37%</t>
  </si>
  <si>
    <t>Clareador para dente não vitais peróxido de carbamida 37% - Kit com 01 seringa de 3g + ponteira de aplicação. Indicado para clareamento para dentes não vitais escurecidos, pela técnica do curativo de demora em consultório. Deve apresentar concentração de 37% de peróxido de carbamida, baixa sensibilidade, boa viscosidade, pronto para aplicação. Registro na ANVISA.  Marca referência: Whiteness super endo da FGM ou equivalente, similar ou de melhor qualidade.</t>
  </si>
  <si>
    <t>Kit com 01 seringa de 3g + ponteira de aplicação</t>
  </si>
  <si>
    <t xml:space="preserve">Curativo Alveolar </t>
  </si>
  <si>
    <t xml:space="preserve">CURATIVO ALVEOLAR </t>
  </si>
  <si>
    <t>Curativo Alveolar - Uso tópico, embalagem com 10gramas. Indicado para promover ação cicatrizante, anestésica, anti-inflamatória e anti-microbiana. É principalmente indicado como uma barreira física após as extrações dentárias, conferindo proteção e regeneração tecidual. Deve apresentar propólis na formulação, livre de eugenol, fácil manipulação e uso tópico. Marca de referência: Biodinâmica ou equivalente, similar ou de melhor qualidade.</t>
  </si>
  <si>
    <t>Embalagem com 10g</t>
  </si>
  <si>
    <t xml:space="preserve">Cursores De Silicone </t>
  </si>
  <si>
    <t>CURSORES DE SILICONE STOP DE SILICONE</t>
  </si>
  <si>
    <t>Cursores de silicone – pacote com 100 unidades. Devem ser autoclaváveis, com perfuração, espessura de 1,5 mm, atóxico e inodoro. Marca(s) de referência: Angelus, Maquira ou equivalente, ou similar ou de melhor qualidade.</t>
  </si>
  <si>
    <t>Dessensibilizante Dentinário</t>
  </si>
  <si>
    <t>DESSENSIBILIZANTE DENTINARIO 5ML</t>
  </si>
  <si>
    <t>Dessensibilizante dentinário – frasco 5 ml. Deve ser a base de glutaraldeído, com mecanismo de ação por meio de precipitação de proteínas plasmáticas e redução da permeabilidade dentinária pela obliteração dos túbulos dentinários. Deve ser composto por (2‐hidroxietil) metacrilato, glutaraldeído e água purificada. Registro na ANVISA. Marca de referência: Gluma Desensitizer da Heraeus ou equivalente, similar ou de melhor qualidade.</t>
  </si>
  <si>
    <t>Frasco com 5ml</t>
  </si>
  <si>
    <t>Detergente Enzimático Para Limpeza De Cuspideiras E Sugadores</t>
  </si>
  <si>
    <t>DETERGENTE ENZIMATICO PARA LIMPEZA DE CUSPIDEIRAS E SUGADORES - FRASCO  1 LITRO</t>
  </si>
  <si>
    <t>Detergente enzimático para limpeza de cuspideiras e sugadores - frasco com 1 litro. Solução enzimática concentrada  para limpeza de cuspideiras, mangueiras de sugadores e linhas de evacuação de detritos. Não corrosiva. Composição: ácido fosfórico 13,6%. Marca de referência: Sugclean da DFL ou equivalente, similar ou de melhor qualidade.</t>
  </si>
  <si>
    <t>Disco Em Carbeto De Silício/Carborundum Para Peça De Mão (Pm)</t>
  </si>
  <si>
    <t>DISCO EM CARBETO DE SILÍCIO/CARBORUNDUM PARA PEÇA DE MÃO (PM)</t>
  </si>
  <si>
    <t>Disco Em Carbeto De Silício/Carborundum Para Peça De Mão (Pm) - embalagem com 10 unidades. Deve ter dimensão entre 22 mm a 38 mm e espessura entre 0,6 mm a 0,65 mm.  Marca(s) de referência: American Burrs, ou similar ou de melhor qualidade.</t>
  </si>
  <si>
    <t>Embalagem com 10 unidades</t>
  </si>
  <si>
    <t xml:space="preserve">Disco de lixa kit sortido </t>
  </si>
  <si>
    <t xml:space="preserve">DISCO DE LIXA KIT SORTIDO </t>
  </si>
  <si>
    <t>Kit com 50 unidades</t>
  </si>
  <si>
    <t>Edta Trissódico Líquido</t>
  </si>
  <si>
    <t>EDTA TRISSODICO AGENTE QUELANTE LIQUIDO 20 ML</t>
  </si>
  <si>
    <t>EDTA trissódico líquido – frasco com no mínimo 20 ml. Agente quelante composto de solução de ácido etilenodiaminotetracéticotrissódico, hidróxido de sódio e água deionizada. Deve ser indicado para facilitar a instrumentação endodôntica. Registro na ANVISA. Marca(s) de referência: Biodinâmica ou Maquira ou equivalente, similar ou de melhor qualidade.</t>
  </si>
  <si>
    <t>Frasco com no mínimo 20ml</t>
  </si>
  <si>
    <t xml:space="preserve">Endo Ptc Gel  </t>
  </si>
  <si>
    <t>ENDO PTC GEL 25 G</t>
  </si>
  <si>
    <t>Endo PTC - frasco com no mínimo 25 gramas. Deve possuir características desodorizante, clareadora e detergente. Deve ser composto de tween 80, peróxido de uréia e carbowax, associado ao hipoclorito de sódio (NaCl) na concentração de 1,0%. Registro na ANVISA. Marca(s) de referência: Biodinâmica ou Asfer ou equivalente, similar ou de melhor qualidade.</t>
  </si>
  <si>
    <t>Frasco com no mínimo 25 gramas</t>
  </si>
  <si>
    <t>Escova De Robinson Para Profilaxia Ca</t>
  </si>
  <si>
    <t>ESCOVA DE ROBSON PARA PROFILAXIA</t>
  </si>
  <si>
    <t>Escova de Robinson para profilaxia CA- unidade. Deve ser esterilizável em autoclave,  ter formato plano para baixa rotação (CA-contra-ângulo), cerdas de nylon macias, extremidade plana e haste com adaptação em CA. Marca de referência: Microdont ou  Preven ou equivalente, similar ou de melhor qualidade.</t>
  </si>
  <si>
    <t>Escova Interdental</t>
  </si>
  <si>
    <t>ESCOVA INTERDENTAL COM REFIL</t>
  </si>
  <si>
    <t>Escova interdental conjunto contendo 02 refis, sendo 01 refil com ponta cilíndrica e o outro com ponta cônica e um cabo de escova. Deve proporcionar limpeza eficaz dos espaços interdentais, das áreas próximas ao bracket, de pontes e próteses fixas. Marca(s) de referência: Bitufo, ou equivalente, ou similar ou de melhor qualidade.</t>
  </si>
  <si>
    <t>Conjunto contendo 02 refis, sendo 01 refil com ponta cilíndrica e o outro com ponta cônica e um cabo de escova</t>
  </si>
  <si>
    <t>Espelho Clínico Nº 5 Sem Aumento</t>
  </si>
  <si>
    <t>ESPELHO CLINICO SEM AUMENTO NR 5</t>
  </si>
  <si>
    <t xml:space="preserve">Espelho Clínico Nº 5 sem Aumento - Unidade. Instrumento utilizado para melhor visualização cavidade bucal durante o diagnóstico e o tratamento dentário. Deve ser fabricado em aço inox e vidro cristal côncavo. Autoclavável. Marca de referência: Prisma ou equivalente, similar ou de melhor qualidade.   </t>
  </si>
  <si>
    <t>Espelho De Mão Tipo Toucador Plano</t>
  </si>
  <si>
    <t>ESPELHO DE MAO TIPO TOUCADOR PLANO</t>
  </si>
  <si>
    <t xml:space="preserve">Espelho de Mão Tipo Toucador Plano - Unidade. Espelho para instrução do paciente. Deve ser fabricado em acrílico com cabo. Disponível em diversas cores. Marca de referência: Jon ou equivalente, similar ou de melhor qualidade. </t>
  </si>
  <si>
    <t>Esponja Hemostática De Colágeno Hidrolisado</t>
  </si>
  <si>
    <t>ESPONJA HEMOSTATICA DE COLAGENO HIDROLISADO CX 10 UNID</t>
  </si>
  <si>
    <t>Esponja hemostástica de colágeno hidrolisado– caixa com 10 unidades. Deve ser reabsorvível pelo organismo, obtida de gelatina liofilizada de origem porcina, de medidas aproximadas de 1x1x1cm, e peso aproximado de 10mg. Esterilizadas e embaladas individualmente em blíster c/ 10 unidades. Registro na Anvisa. Marca de referência: Hemospon da Technew ou Gelopack da Septodont ou equivalente, similar ou de melhor qualidade.</t>
  </si>
  <si>
    <t>Caixa com 10 unidades</t>
  </si>
  <si>
    <t>Espaçador digital 25mm</t>
  </si>
  <si>
    <t>ESPACADOR DIGITAL 25MM</t>
  </si>
  <si>
    <t>Espaçador digital 25mm (ABCD) - Embalagem com 04 unidades. Instrumento indicado para criação de espaços no interior do canal radicular. Fabricado em Ni-Ti, 04 calibres, 25 mm. Marca de referência: Dentsply ou equivalente, similar ou de melhor qualidade.</t>
  </si>
  <si>
    <t>Embalagem com 04 unidades</t>
  </si>
  <si>
    <t xml:space="preserve">Eugenol </t>
  </si>
  <si>
    <t>EUGENOL 20 ML</t>
  </si>
  <si>
    <t>Eugenol - frasco com 20 ml. Líquido à base de eugenol, com propriedades sedativa, antisséptica, balsâmica, antiinflamatória e cicatrizante. Registro na Anvisa. Marca(s) de referência: Biodinâmica ou Maquira ou equivalente, similar ou de melhor qualidade.</t>
  </si>
  <si>
    <t>Frasco com 20 ml</t>
  </si>
  <si>
    <t>Espátula manipulação de gesso</t>
  </si>
  <si>
    <t>ESPÁTULA MANIPULAÇÃO DE GESSO</t>
  </si>
  <si>
    <t xml:space="preserve">Espátula manipulação de gesso - Unidade. Espátula para manipulação de gesso em aço inox com cabo de plástico, formato reto. Registro na ANVISA.Marca(s) de referência: Golgran ou equivalente, similar ou de melhor qualidade. </t>
  </si>
  <si>
    <t xml:space="preserve">Espátula manipulação de alginato </t>
  </si>
  <si>
    <t>ESPATULA MANIPULACAO DE ALGINATO PLASTICA</t>
  </si>
  <si>
    <t xml:space="preserve">Espátula manipulação de alginato - Unidade. Deve ser fabricada em plástico, superfície lisa. Marca(s) de referência: Maquira ou equivalente, similar ou de melhor qualidade. </t>
  </si>
  <si>
    <t>Fio De Nylon 4.0 Agulhado</t>
  </si>
  <si>
    <t>FIO DE NYLON 4.0 AGULHADO - CAIXA COM NO MÍNIMO 24 UNIDADES</t>
  </si>
  <si>
    <t>Fio de nylon 4.0 agulhado para sutura odontológica – caixa com no mínimo 24 unidades embaladas individualmente. Fio estéril, não absorvível de origem sintética, obtido por extrusão de poliamida, resultando emum monofilamento de superfície lisa e uniforme e preparada através de processos químicos sintéticos resultando em fios de coloração preta nº 4.0, com 45 cm de comprimento e com agulha cuticular em aço inoxidável em ½ circulo, de corpo em formato triangular de 2 cm de diâmetro. Registro na Anvisa. Marca de referência: Technew ou Shalon ou equivalente, similar ou de melhor qualidade.</t>
  </si>
  <si>
    <t>Caixa com 24 unidades</t>
  </si>
  <si>
    <t>Fio Retrator Gengival Tamanho 0</t>
  </si>
  <si>
    <t>FIO RETRATOR GENGIVAL TAMANHO 0 (FINO)</t>
  </si>
  <si>
    <t>Fio retrator genginal tamanho 0 - Embalagem com no mínimo 244 cm. Deve ser confeccionado em 100% algodão, fácil de controlar e posicionar, deve assegurar o afastamento adequado do tecido no sulco e ter uma boa absorção de soluções hemostáticas. Marca de referência: Ultrapak da Ultradent ou equivalente, similar ou de melhor qualidade.</t>
  </si>
  <si>
    <t>Embalagem com no mínimo 244 cm</t>
  </si>
  <si>
    <t xml:space="preserve">Fio Retrator Gengival Tamanho 00 (Extra Fino) </t>
  </si>
  <si>
    <t>FIO RETRATOR GENGIVAL TAMANHO 00 (EXTRA FINO)</t>
  </si>
  <si>
    <t>Fio retrator genginal tamanho 00 (extra fino) - Embalagem com no mínimo 244 cm. Deve ser confeccionado em 100% algodão, fácil de controlar e posicionar, deve assegurar o afastamento adequado do tecido no sulco e ter uma boa absorção de soluções hemostáticas. Marca de referência: Ultrapak da Ultradent ou equivalente, similar ou de melhor qualidade.</t>
  </si>
  <si>
    <t xml:space="preserve">Fio Retrator Gengival Tamanho 01 (Médio) </t>
  </si>
  <si>
    <t>FIO RETRATOR GENGIVAL TAMANHO:  1 (MEDIO)</t>
  </si>
  <si>
    <t>Fio retrator genginal tamanho 1 (médio) - Embalagem com no mínimo 244 cm. Deve ser confeccionado em 100% algodão, fácil de controlar e posicionar, deve assegurar o afastamento adequado do tecido no sulco e ter uma boa absorção de soluções hemostáticas. Marca de referência: Ultrapak da Ultradent ou equivalente, similar ou de melhor qualidade.</t>
  </si>
  <si>
    <t>Flúor em espuma</t>
  </si>
  <si>
    <t>FLUOR EM ESPUMA 100 ML</t>
  </si>
  <si>
    <t>Flúor em espuma- frasco c/ 100 ml. Deve ter fluoreto de sódio para aplicação tópica odontológica, com concentração de 1,2% a 2%, pH neutro, transparente e não possuir corantes. Marca(s) de referência: FGM, ou equivalente, similar ou de melhor qualidade.</t>
  </si>
  <si>
    <t>Frasco com 100ml</t>
  </si>
  <si>
    <t>Formocresol</t>
  </si>
  <si>
    <t>FORMOCRESOL FRASCO COM 10 ML</t>
  </si>
  <si>
    <t>Formocresol - frasco com 10 ml. Deve ser a base de formáldeido, ácido crescílio e veículo glicólico. Registro na Anvisa.  Marca(s) de referência: Biodinâmica ou Maquira ou equivalente, similar ou de melhor qualidade.</t>
  </si>
  <si>
    <t>Frasco com 10 ml</t>
  </si>
  <si>
    <t xml:space="preserve">Compressa de Gaze 11 Fios 7,5 x 7,5cm não estéril </t>
  </si>
  <si>
    <t>GAZE HIDROFILA NAO ESTERIL 7,5 X 75 COM 11 FIOS PACOTE COM 500 UNIDADES</t>
  </si>
  <si>
    <t xml:space="preserve">Compressa de Gaze 11 Fios 7,5 x 7,5cm não estéril - Pacote com 500 unidades. Compressa de Gaze Hidrófila,100% algodão não estéril , medida dobrada de 7,5cm x 7,5cm, 11 fios por cm², não estéril. Registro na ANVISA.Marca(s) de referência: Cremer ou equivalente, similar ou de melhor qualidade.
</t>
  </si>
  <si>
    <t>Pacote com 500 unidades</t>
  </si>
  <si>
    <t>Gesso Pedra Amarelo Tipo III</t>
  </si>
  <si>
    <t>Gesso pedra amarelo tipo III- pacote com 1 kilo. Deve ter resistência a compressão e baixa expansão de presa. Marca(s) de referência: Asfer ou Vigodent ou equivalente, similar ou de melhor qualidade.</t>
  </si>
  <si>
    <t>Pacote com 1 kg</t>
  </si>
  <si>
    <t>Gesso Pedra Especial Tipo Iv Rosa</t>
  </si>
  <si>
    <t>Gesso rosa tipo IV - pacote com 1 kilo. Deve ter resistência a compressão e baixa expansão de presa. Marca(s) de referência: Asfer ou Vigodent ou equivalente, similar ou de melhor qualidade.</t>
  </si>
  <si>
    <t>Pacote com 1kg</t>
  </si>
  <si>
    <t>Grau Cirúrgico Bobina 05cm x 100m</t>
  </si>
  <si>
    <t>GRAU CIRURGICO 05 CM - BOBINA DE PAPEL PARA AUTOCLAVE - 100 M</t>
  </si>
  <si>
    <t>Grau Cirúrgico Bobina 05cm x 100m - Bobina com 100 metros de comprimento. Indicado Indicado para esterilização em autoclave a vapor ou óxido de etileno. Deve apresentar-se na forma de bobina lisas, produzidas em papel grau cirúrgico e filme laminado (Poliéster/Polipropileno), possuir indicadores químicos que mudam de cor após o processo de esterilização e indicador de sentido, deve ser permeável ao vapor e ao ar, impermeável a microorganismo, resistentes ao calor. Marca de referência: Sispack ou  equivalente, ou similar ou de melhor qualidade.</t>
  </si>
  <si>
    <t>Bobina com 100 metros de comprimento</t>
  </si>
  <si>
    <t>Grau Cirúrgico Bobina 10cm x 100m</t>
  </si>
  <si>
    <t>GRAU CIRURGICO 10 CM - BOBINA DE PAPEL PARA AUTOCLAVE - 100 M</t>
  </si>
  <si>
    <t>Grau Cirúrgico Bobina 10cm x 100m - Bobina com 100 metros de comprimento. Indicado Indicado para esterilização em autoclave a vapor ou óxido de etileno. Deve apresentar-se na forma de bobina lisas, produzidas em papel grau cirúrgico e filme laminado (Poliéster/Polipropileno), possuir indicadores químicos que mudam de cor após o processo de esterilização e indicador de sentido, deve ser permeável ao vapor e ao ar, impermeável a microorganismo, resistentes ao calor. Marca de referência: Sispack ou  equivalente, ou similar ou de melhor qualidade.</t>
  </si>
  <si>
    <t>Hidróxido De Cálcio Pa</t>
  </si>
  <si>
    <t>HIDROXIDO DE CALCIO PA POTE 10 G</t>
  </si>
  <si>
    <t>Hidróxido de cálcio PA (Pró- Análise) – frasco com 10 gramas. Deve ser  99% a 100% composto por hidróxido de cálcio P.A. na forma de pó. Indicado como material curativo intracanal, proporcionando maior proteção ao tecido pulpar. Marca(s) de referência: Maquira, ou Biodinâmica, ou equivalente, ou similar ou de melhor qualidade.</t>
  </si>
  <si>
    <t>Frasco com 10 gramas</t>
  </si>
  <si>
    <t>Hipoclorito de sódio 2,5%</t>
  </si>
  <si>
    <t>HIPOCLORITO DE SODIO CONTENDO 2,5% DE CLORO ATIVO ESTABILIZADO - FRASCO DE 01 LITRO</t>
  </si>
  <si>
    <t>Hipoclorito de Sódio Solução a 2,5% - Frasco de 1 litro. Indicado para a instrumentação e irrigação de canais radiculares, atuando como desinfetante e potente bactericida. Tem a ação física da circulação do líquido pelo interior do canal radicular e ação química de solvência de tecidos, de poder antisséptico e de característica físico-química de baixa tensão superficial.
É utilizado como substância química auxiliar de uso endodôntico na fase de preparo do canal radicular, promovendo a limpeza e desinfecção dos canais radiculares. Auxilia na remoção do material orgânico do interior dos canais radiculares, no combate a infecção e na remoção de resíduos inorgânicos de substâncias quelantes ou descalcificantes que tenham sido utilizadas no alargamento do canal.   Marca de referência: Asfer ou  equivalente, ou similar ou de melhor qualidade.</t>
  </si>
  <si>
    <t>Frasco de 1 litro</t>
  </si>
  <si>
    <t xml:space="preserve">Injetor de elastômero </t>
  </si>
  <si>
    <t>INJETOR DE ELASTOMERO</t>
  </si>
  <si>
    <t xml:space="preserve">Injetor de elastômero - Embalagem com 01 seringa, 02 pontas aplicadoras e 01 escova para limpeza. O Injetor para elastômero é utilizado para facilitar o manuseio de materiais de moldagem leves. Deve ser produzido em material termoplástico, registro na ANVISA. Marca de referência: Maquira ou  equivalente, ou similar ou de melhor qualidade.
</t>
  </si>
  <si>
    <t>Embalagem com 01 seringa, 02 pontas aplicadoras e 01 escova para limpeza.</t>
  </si>
  <si>
    <t>Iodoformio</t>
  </si>
  <si>
    <t>IODOFORMIO FRASCO 10 G</t>
  </si>
  <si>
    <t>Iodoformio - frasco com 10g. Deve possuir alto teor de iodo.Marca(s) de referência: Biodinâmica, Maquira , ou similar ou de melhor qualidade.</t>
  </si>
  <si>
    <t>Frasco com 10g</t>
  </si>
  <si>
    <t>Cimento de Ionômero De Vidro Forrador seringa</t>
  </si>
  <si>
    <t>CIMENTO DE IONÔMERO DE VIDRO FORRADOR SERINGA</t>
  </si>
  <si>
    <t xml:space="preserve">Cimento de Ionômero De Vidro Forrador seringa- Embalagem com 1 seringa com 2,5g. É uma base/forrador para todos os tipos de materiais restauradores (amálgama, cerâmica ou compósitos), selamento de fóssulas e fissuras e restauração de pequenas cavidades. Possui uma moderna e exclusiva seringa antigotejamento (NDT) que impede a perda de material. Aplicado diretamente da seringa, dispensando misturas. Fotopolimerizável (20s), radiopaco e possui liberação contínua de flúor. Cor universal opaco. Validade: 3 anos. Marca de referência: VOCO ou  equivalente, ou similar ou de melhor qualidade. </t>
  </si>
  <si>
    <t>Embalagem com 1 seringa com 2,5g</t>
  </si>
  <si>
    <t>Indicador biológico</t>
  </si>
  <si>
    <t>INDICADOR BIOLOGICO</t>
  </si>
  <si>
    <t xml:space="preserve">Indicador biológico - Embalagem com 10 unidades. Deve ser fabricado conforme ISO 11138-1, resposta em 24 horas, passível de incubação em mini incubadoras. Indicado para monitorar os ciclos de esterilização a vapor na área odontológica. Marca de referência: Clean Test 24horas - Clean Up ou  equivalente, ou similar ou de melhor qualidade. 
</t>
  </si>
  <si>
    <t>Embalagem com 10 uindades</t>
  </si>
  <si>
    <t xml:space="preserve">Kit de polimento e acabamento de resina composta </t>
  </si>
  <si>
    <t xml:space="preserve">KIT DE POLIMENTO E ACABAMENTO DE RESINA COMPOSTA </t>
  </si>
  <si>
    <t>Kit de polimento e acabamento de resina composta - Kit com mínimo de 12 pontas + broqueiro. Deve apresentar polidores de granulometria grossa, média e fina, permitindo lisura superficial e brilho final à restauração. Deve ser fabricado em silicone, possuir Registro na Anvisa, autoclavável, adapatáveis em contra-ângulo.  Marca de referência: American Burrs ou  equivalente, ou similar ou de melhor qualidade.</t>
  </si>
  <si>
    <t>Kit com 12 pontas</t>
  </si>
  <si>
    <t>Kit De Aspiração Endodôntica</t>
  </si>
  <si>
    <t>KIT DE ASPIRACAO ENDONDONTICA</t>
  </si>
  <si>
    <t>Kit de aspiração endodôntica - Indicado para Aspiração de substâncias irrigadoras durante o tratamento de canal. Deve ser apresentado na forma de conjunto (01 cânula + 03 pontas irrigadoras com bisel nos diâmetros: 1,0mm - 1,5mm - 2,0mm.) Deve ser fabricada em aço inox, empunhadura da cânula lisa, autoclavável nas temperaturas de 121º a 135º e possuir registro na ANVISA. Marca de referência: Indusbello ou similar ou de melhor qualidade.</t>
  </si>
  <si>
    <t>Conjunto com 01 cânula e 3 agulhas</t>
  </si>
  <si>
    <t>Kit De Higiene Bucal Adulto</t>
  </si>
  <si>
    <t>KIT HIGIENE BUCAL ADULTO</t>
  </si>
  <si>
    <t xml:space="preserve">Kit de higiene bucal adulto- Conjunto de higiene bucal adulto com 01 escova dental modelo adulto, 01 creme dental com flúor, 01 fio dental em poliamida com 25 metros. A escova deve ter cerdas de nylon macias, dispostas em 4 fileiras de tufos e com 34 tufos. As cerdas devem ser aparadas e arredondadas uniformemente. O cabo deve ser reto, medir aproximadamente 17 cm de comprimento, de cores sortidas, deve conter a logomarca do Sesc. A escova deve ser embalada individualmente em saquinho plástico lacrado e conter protetor plástico de cerdas, e aprovada pela ABO (Associação Brasileira de Odontologia) e ANVISA, conforme Portaria nº 97/96. O creme dental deve ser composto por flúor ativo na concentração de 1.500 ppm de flúor, cálcio, ter sabor de menta e ser embalado em bisnaga plástica com 50 gramas. O fio dental deve ser confeccionado em poliamida, ser encerado e disposto em embalagem tipo pocket, com tampa tipo flip. Os itens do conjunto devem ser acondicionados dentro de embalagem de sacolinha plástica transparente em PVC, com 0,20 mm de espessura, medindo 17 cm de largura e 22 cm de comprimento, com fechamento por meio de botão de pressão ou zíper de plástico com sistema abre e fecha. A escova, o fio e a embalagem de PVC devem, obrigatoriamente, conter a logomarca do Sesc impressa. </t>
  </si>
  <si>
    <t xml:space="preserve">Conjunto com 01 escova dental modelo adulto, 01 creme dental com flúor, e 01 fio dental </t>
  </si>
  <si>
    <t>Kit De Higiene Bucal Infantil</t>
  </si>
  <si>
    <t>KIT HIGIENE BUCAL INFANTIL</t>
  </si>
  <si>
    <t>Kit de higiene bucal infantil Conjunto de higiene bucal infantil contendo 01 escova dental modelo infantil, 01 creme dental com flúor, 01 fio dental em poliamida com 25 metros. A escova deve ter cerdas de nylon macias, dispostas em 4 fileiras de tufos e com 28 tufos. As cerdas devem ser aparadas e arredondadas uniformemente. O cabo deve ser reto, medir aproximadamente 15 cm de comprimento, de cores sortidas, deve conter a logomarca do Sesc. A escova deve ser embalada individualmente em saquinho plástico lacrado e conter protetor plástico de cerdas, e aprovada pela ABO (Associação Brasileira de Odontologia) e ANVISA, conforme Portaria nº 97/96. O creme dental deve ser composto por flúor ativo na concentração de 1.100 ppm de flúor,cálcio, sabor menta e  ser embalado em bisnaga plástica com 50 gramas. O fio dental deve ser confeccionado em poliamida, ser encerado e disposto em embalagem tipo pocket, com tampa tipo flip. Os itens do conjunto devem ser acondicionados dentro de embalagem de sacolinha plástica transparente em PVC, com 0,20 mm de espessura, medindo 17 cm de largura e 22 cm de comprimento, com fechamento por meio de botão de pressão ou zíper de plástico com sistema abre e fecha. A escova, o fio e a embalagem de PVC devem, obrigatoriamente, conter a logomarca do Sesc impressa.</t>
  </si>
  <si>
    <t xml:space="preserve">Conjunto com 01 escova dental modelo infantil, 01 creme dental sem flúor, e 01 fio dental </t>
  </si>
  <si>
    <t>Lâmina De Bisturi Nº12</t>
  </si>
  <si>
    <t>LAMINA DE BISTURI NR 12</t>
  </si>
  <si>
    <t>Lâmina De Bisturi Nº15</t>
  </si>
  <si>
    <t>LAMINA DE BISTURI NR 15</t>
  </si>
  <si>
    <t>Lâmina De Bisturi Nº15C</t>
  </si>
  <si>
    <t>LAMINA DE BISTURI NR 15 C</t>
  </si>
  <si>
    <t>Lâmina De Bisturi Nº22</t>
  </si>
  <si>
    <t>LAMINA DE BISTURI NR 22</t>
  </si>
  <si>
    <t>Lençol De Borracha Para Isolamento Absoluto</t>
  </si>
  <si>
    <t>LENCOL DE BORRACHA PARA ISOLAMENTO ABSOLUTO - 13 CM X 13 CM OU 16 CM X 16 CM</t>
  </si>
  <si>
    <t>Lençol de borracha para isolamento absoluto, medindo aproximadamente de 13 a 16 cm de comprimento e 13 a 16 cm largura - Caixa c/ no mínimo 26 unidades.  Deve ser confeccionado em látex natural, fino, de alta resistência, na cor azul ou verde, embalados individualmente. Marca(s) de referência: Madeitex, K-dent ou equivalente, similar ou de melhor qualidade.</t>
  </si>
  <si>
    <t>Caixa com no mínimo 26 unidades</t>
  </si>
  <si>
    <t>LIMA FLEXOFILE 25MM - (15 - 40)</t>
  </si>
  <si>
    <t>Lima flexofile 25 mm 1ª série (15 a 40) com cursor- kit com 6 unidades. Instrumento endodôntico manual para preparo biomecânico dos canais radiculares. Deve ter haste em metal e pegador digital em plástico identificadas com padrão de cores. Marca de referência: Dentsply ou VDW ou equivalente, ou similar ou de melhor qualidade.</t>
  </si>
  <si>
    <t>Kit com 6 unidades</t>
  </si>
  <si>
    <t>LIMA FLEXOFILE 25MM - (45 - 80)</t>
  </si>
  <si>
    <t>Lima flexofile 25 mm 2ª série (45 a 80) com cursor- kit com 6 unidades. Instrumento endodôntico manual para preparo biomecânico dos canais radiculares. Deve ter haste em metal e pegador digital em plástico identificadas com padrão de cores. Marca de referência: Dentsply ou VDW ou equivalente, ou similar ou de melhor qualidade.</t>
  </si>
  <si>
    <t>Lima Hedstroem Odontopediátrica - 1ª Série (15 - 40)</t>
  </si>
  <si>
    <t>LIMA HEDSTROEM ODONTOPEDIÁTRICA - 1ª SÉRIE (15 - 40)</t>
  </si>
  <si>
    <t xml:space="preserve">Lima Hedstroem Odontopediátrica - 1ª série (15 - 40) - Embalagem com 6 unidades. Lima Endodôntica de 17mm indicada para odontopediatria. Possui grande poder de corte. Fabricada em aço inoxidável: Resistente à fratura e corrosão. Autoclavável. Marca de referência: Angie By Angelus ou  equivalente, ou similar ou de melhor qualidade. </t>
  </si>
  <si>
    <t>Embalagem com 6 unidades</t>
  </si>
  <si>
    <t>Lima Hedstroem Odontopediátrica - 2ª Série (45 - 80)</t>
  </si>
  <si>
    <t>LIMA HEDSTROEM ODONTOPEDIÁTRICA - 2ª SÉRIE (45 - 80)</t>
  </si>
  <si>
    <t xml:space="preserve">Lima Hedstroem Odontopediátrica - 2ª série (45 - 80) - Embalagem com 6 unidades. Lima Endodôntica de 17mm indicada para odontopediatria. Possui grande poder de corte. Fabricada em aço inoxidável: Resistente à fratura e corrosão. Autoclavável. Marca de referência: Angie By Angelus ou  equivalente, ou similar ou de melhor qualidade. </t>
  </si>
  <si>
    <t>Luva Cirúrgica Estéril Tamanho 7,0</t>
  </si>
  <si>
    <t>LUVA CIRURGICA ESTERIL TAMANHO 7</t>
  </si>
  <si>
    <t>Luva cirúrgica estéril  no tamanho 7,0 – par. Devem ser fabricadas em látex, pré talcadas, hipoalergênicas, esterilizadas, acondicionadas aos pares com indicação de mão esquerda e mão direita e proporcionar abertura asséptica. Deve ter o Certificado de Aprovação (CA), conforme normativo do INMETRO.</t>
  </si>
  <si>
    <t>Par</t>
  </si>
  <si>
    <t>Luva Cirúrgica Estéril Tamanho 7,5</t>
  </si>
  <si>
    <t>LUVA CIRURGICA ESTERIL TAMANHO 7,5</t>
  </si>
  <si>
    <t>Luva cirúrgica estéril  no tamanho 7,5 – par. Devem ser fabricadas em látex, pré talcadas, hipoalergênicas, esterilizadas, acondicionadas aos pares com indicação de mão esquerda e mão direita e proporcionar abertura asséptica. Deve ter o Certificado de Aprovação (CA), conforme normativo do INMETRO.</t>
  </si>
  <si>
    <t>Luva Cirúrgica Estéril Tamanho 8,0</t>
  </si>
  <si>
    <t>LUVA CIRURGICA ESTERIL TAMANHO 8</t>
  </si>
  <si>
    <t>Luva cirúrgica estéril  no tamanho 8,0 – par. Devem ser fabricadas em látex, pré talcadas, hipoalergênicas, esterilizadas, acondicionadas aos pares com indicação de mão esquerda e mão direita e proporcionar abertura asséptica. Deve ter o Certificado de Aprovação (CA), conforme normativo do INMETRO.</t>
  </si>
  <si>
    <t>Luva Cirúrgica Estéril Tamanho 8,5</t>
  </si>
  <si>
    <t>LUVA CIRURGICA ESTERIL TAMANHO 8,5</t>
  </si>
  <si>
    <t>Luva cirúrgica estéril  no tamanho 8,5 – par. Devem ser fabricadas em látex, pré talcadas, hipoalergênicas, esterilizadas, acondicionadas aos pares com indicação de mão esquerda e mão direita e proporcionar abertura asséptica. Deve ter o Certificado de Aprovação (CA), conforme normativo do INMETRO.</t>
  </si>
  <si>
    <t>Luva de Procedimento Látex com pó tamanho PP</t>
  </si>
  <si>
    <t>LUVA DE LATEX PARA PROCEDIMENTO - TAMANHO PP - CAIXA COM 100 UNIDADES</t>
  </si>
  <si>
    <t>Luva de látex para procedimento tamanho Extra Pequeno. Deve ser confeccionada em látex natural, atóxica, não estéril e levemente lubrificada com pó bioabsorvível. Deve ter o Certificado de Aprovação (CA), conforme normativo do INMETRO.</t>
  </si>
  <si>
    <t>Luva de Procedimento Látex com pó tamanho P</t>
  </si>
  <si>
    <t>LUVA DE LATEX PARA PROCEDIMENTO - TAMANHO P - CAIXA COM 100 UNIDADES</t>
  </si>
  <si>
    <t>Luva de látex para procedimento tamanho Pequeno. Deve ser confeccionada em látex natural, atóxica, não estéril e levemente lubrificada com pó bioabsorvível. Deve ter o Certificado de Aprovação (CA), conforme normativo do INMETRO.</t>
  </si>
  <si>
    <t>Luva de Procedimento Látex com pó tamanho M</t>
  </si>
  <si>
    <t>LUVA DE LATEX PARA PROCEDIMENTO - TAMANHO M - CAIXA COM 100 UNIDADES</t>
  </si>
  <si>
    <t>Luva de látex para procedimento tamanho Médio. Deve ser confeccionada em látex natural, atóxica, não estéril e levemente lubrificada com pó bioabsorvível. Deve ter o Certificado de Aprovação (CA), conforme normativo do INMETRO.</t>
  </si>
  <si>
    <t>Luva de Procedimento Látex com pó tamanho G</t>
  </si>
  <si>
    <t>LUVA DE LATEX PARA PROCEDIMENTO - TAMANHO G - CAIXA COM 100 UNIDADES</t>
  </si>
  <si>
    <t>Luva de látex para procedimento tamanho Grande. Deve ser confeccionada em látex natural, atóxica, não estéril e levemente lubrificada com pó bioabsorvível. Deve ter o Certificado de Aprovação (CA), conforme normativo do INMETRO.</t>
  </si>
  <si>
    <t>Máscara Descartável Tripla Camada</t>
  </si>
  <si>
    <t>MASCARA DESCARTAVEL TRIPLA CAMADA</t>
  </si>
  <si>
    <t>Máscara Descartável Tripla Camada Descartável cor Branca 50 unidades- Indicada para uso na proteção do profissional ou paciente contra inalação de agentes microbianos e virais externos, além de evitar transmissão de vírus em pacientes com infecções respiratórias contagiosas. Deve ser fabricada em não tecido de estrutura plana, flexível e porosa, composto por grânulos de resina de polipropileno, unidos por algum processo térmico (100% polipropileno). Uma camada de filtro de retenção bacteriana meltblow obrigatória.
Inerte e antisséptico,Hipoalergênico e atóxico. Registro na ANVISA obrigatório. Marca(s) de referência: Descarpack ou Protdesc ou equivalente, similar, ou de melhor qualidade. Marca(s) de referência: Talge ou equivalente, similar, ou de melhor qualidade.</t>
  </si>
  <si>
    <t>Mini Maçarico</t>
  </si>
  <si>
    <t>MINI MAÇARICO</t>
  </si>
  <si>
    <t>Mini Maçarico a Gás Butano - Dispositivo indicado para soldas de baixa fusão em prótese dentária e pequenos trabalhos e consertos em ortodontia. Deve possuir travamento e dispositivo de segurança, portátil, com regulagem de chama e acendedor automático, funcionamento a gás butano atingindo 1300ºc, recarregável. Marca de referência: Neolab ou equivalente, ou similar ou de melhor qualidade.</t>
  </si>
  <si>
    <t>Moldeira inox perfurada parcial giratória 87</t>
  </si>
  <si>
    <t>MOLDEIRA PARCIAL GIRATORIA ALUMINIO NR 87</t>
  </si>
  <si>
    <t>Moldeira inox perfurada parcial giratória 87 - Embalagem com 01 unidade. Moldeira perfurada para maior retenção do material de moldagem. Deve ser confeccionada em alumínio, giratória, individualizada, Nº87. Registro na ANVISA.Marca de referência: Tecnodent ou equivalente, ou similar ou de melhor qualidade.</t>
  </si>
  <si>
    <t>Embalagem com 01 unidade</t>
  </si>
  <si>
    <t>Moldeira inox perfurada adulto</t>
  </si>
  <si>
    <t>MOLDEIRAS INOX PERFURADA ADULTO</t>
  </si>
  <si>
    <t>Moldeira inox perfurada adulto - Kit com 06 unidades. São utilizadas com intuito de reproduzir a arcada do paciente utilizando como material de moldagem alginatos ou outros materiais de impressão. As perfurações aumentam a retenção do material. Deve ser confeccionada em aço inox, indicada para pacientes dentados, registro na ANVISA. Marca de referência: Tecnodent ou equivalente, ou similar ou de melhor qualidade.</t>
  </si>
  <si>
    <t>Kit com 06 unidades</t>
  </si>
  <si>
    <t>Óleo Lubrificante Odontológico Em Spray</t>
  </si>
  <si>
    <t>OLEO LUBRIFICANTE ODONTOLOGICO EM SPRAY 200 ML</t>
  </si>
  <si>
    <t xml:space="preserve">Óleo lubrificante odontológico em spray para instrumentos de alta e baixa rotação - frasco com 200 ml contendo dois bicos adaptadores. Deve suportar as altas temperaturas de esterilização em autoclave, sem perder suas propriedades lubrificantes e antioxidantes. </t>
  </si>
  <si>
    <t>Frasco com 200ml</t>
  </si>
  <si>
    <t xml:space="preserve">Pano Multiuso </t>
  </si>
  <si>
    <t>PANO MULTIUSO DESCARTAVEL PARA LIMPEZA - PCTE 50 UNID.</t>
  </si>
  <si>
    <t xml:space="preserve">Pano Descartável Alta Absorção 30 x 29 cm - Pacote com 50un.
Fabricado 100% em fibras de viscose, deve possuir excelente capacidade de absorção e maciez, não deve desprender fios, descartável, resistente e higiênico. Indicado principalmente para limpeza de superfícies de ambientes de saúde, tais como, hospitais, laboratórios, clínicas estéticas, médicas e odontológicas. Marca de referência: Talge ou equivalente, ou similar ou de melhor qualidade.
</t>
  </si>
  <si>
    <t>Pacote com 50 unidades</t>
  </si>
  <si>
    <t>Papel Crepado 40 X 40 Cm</t>
  </si>
  <si>
    <t>PAPEL CREPADO 40 CM X 40 CM PCT 500</t>
  </si>
  <si>
    <t>Papel crepado 40 x 40 cm- pacote com 500 unidades. Deve ser na cor branca, medir 40 x 40 cm e ser estéril.</t>
  </si>
  <si>
    <t xml:space="preserve">Paramonoclorofenol Canforado </t>
  </si>
  <si>
    <t>PARAMONOCLOROFENOL CANFORADO FRASCO 20 ML</t>
  </si>
  <si>
    <t>Paramonoclorofenol canforado – frasco com 20 ml. Solução desinfetante e antisséptica usada no tratamento endodôntico para curativo intracanale na desinfecção dos canais radiculares.  Registro na ANVISA. Marcas de referência: Biodinâmica ou Maquira ou equivalente, similar ou de melhor qualidade.</t>
  </si>
  <si>
    <t xml:space="preserve">Pasta De Hidróxido De Cálcio 35% </t>
  </si>
  <si>
    <t>PASTA DE HIDROXIDO DE CALCIO 35% SERINGA</t>
  </si>
  <si>
    <t xml:space="preserve">Pasta de hidróxido de cálcio a 35% com solução aquosa - Kit contendo 04 seringas de 1,2 ml de pasta e 20 pontas NaviTip 29ga.
Indicada para ser utilizada como material temporário nos canais radiculares,radiopaco, alto PH, fácil inserção no canal radicular. O hidróxido de cálcio possui um intenso efeito antibacteriano graças ao seu elevado nível de pH e estimula a formação de dentina secundária. Marca de referência: Ultradent ou equivalente, ou similar ou de melhor qualidade </t>
  </si>
  <si>
    <t xml:space="preserve">Embalagem com 01 seringa de 1,2ml + 02 pontas NAVITIP </t>
  </si>
  <si>
    <t>Pasta zinco enólica</t>
  </si>
  <si>
    <t>PASTA ZINCO ENOLICA</t>
  </si>
  <si>
    <t>Kit contendo 01 pasta base 60g e 01 pasta catalisadora 60g</t>
  </si>
  <si>
    <t>Pasta Diamantada Universal Para Polimento 4G</t>
  </si>
  <si>
    <t>PASTA DIAMANTADA EXTRA FINA 4G</t>
  </si>
  <si>
    <t>Pasta Diamantada Universal para polimento 4G - Unidade. Produto utilizado para acabamento e polimento em superfícies de materiais restauradores em geral. Oferece excelente resultado no polimento e brilho de porcelana, esmalte dental, resinas, compósitos e outros materiais restauradores. Deve ser fabricada com diamante micronizado ou óxido de alumínio, embalagem mínimo de 4g, de granulação extra fina. Marca de referência: Maquira ou equivalente, ou similar ou de melhor qualidade.</t>
  </si>
  <si>
    <t>Pedra Pomes Extrafina</t>
  </si>
  <si>
    <t>PEDRA POMES EXTRA FINA POTE 100 G</t>
  </si>
  <si>
    <t>Pedra pomes extrafina–  frasco com 100 gramas. Pó abrasivo, de uso odontológico, composto por pedra pomes com granulação extra fina. Deve ser cristalino e fluidificado. Registro na Anvisa.  Marcas de referência: Maquira, ou SSWhite, ou equivalente, similar ou de melhor qualidade.</t>
  </si>
  <si>
    <t>Frasco com 100 gramas</t>
  </si>
  <si>
    <t>Pino Intracanal De Fibra De Vidro Com Dupla Conicidade Nº 1</t>
  </si>
  <si>
    <t>PINO INTRACANAL DE FIBRA DE VIDRO COM DUPLA CONICIDADE Nº 1</t>
  </si>
  <si>
    <t>Pino de fibra de vidro com dupla conicidade  nº 1 -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</si>
  <si>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Kit com 5 pinos e 1 broca</t>
  </si>
  <si>
    <t>Pino Intracanal De Fibra De Vidro Com Dupla Conicidade Nº 2</t>
  </si>
  <si>
    <t>PINO INTRACANAL DE FIBRA DE VIDRO COM DUPLA CONICIDADE Nº 2</t>
  </si>
  <si>
    <t>Pino de fibra de vidro com dupla conicidade nº 2 -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</si>
  <si>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Intracanal De Fibra De Vidro Com Dupla Conicidade Nº 3</t>
  </si>
  <si>
    <t>PINO INTRACANAL DE FIBRA DE VIDRO COM DUPLA CONICIDADE Nº 3</t>
  </si>
  <si>
    <t>Pino de fibra de vidro com dupla conicidade nº 3 -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</si>
  <si>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Pino Intracanal De Fibra De Vidro Com Dupla Conicidade Nº 0,5</t>
  </si>
  <si>
    <t>PINO DE FIBRA DE VIDRO COM DUPLA CONICIDADE NR 0,5</t>
  </si>
  <si>
    <t>Pino de fibra de vidro com dupla conicidade nº 0,5 - kit com 5 pinos e 1 broca do respectivo tamanho do pino. O pino deve ser  fabricado em compósito de fibra de vidro e resina epóxi, ter dupla conicidade, ser translúcidos e radiopaco; ter alta resistência mecânica, permitir o reforço estrutural na região intrarradicular do dente, e promover a retenção para o material restaurado. A broca deve corresponder ao tamanho do pino que compõe o kit, não deve cortar na ponta (ponta inativa), deve ser compatível com o uso de contra-ângulo. Marca de referência: Whitepost da FGM, ou equivalente, similar ou de melhor qualidade.</t>
  </si>
  <si>
    <t xml:space="preserve">Placa De Silicone 1Mm Para Confecção De Moldeira De Clareamento </t>
  </si>
  <si>
    <t>PLACA PARA CONFECCAO DE MOLDEIRA DE CLAREAMENTO - 1 MM</t>
  </si>
  <si>
    <t xml:space="preserve">Placa em  EVA/Silicone para confecção de moldeira de clareamento 1 mm - pacote com no mínimo 05 unidades As placas devem ser no formato quadrado, ser incolor e ter espessura de 1 mm. Devem ser compatíveis para o uso em plastificadoras a vácuo.                                                                                                                                                                                                                                                        </t>
  </si>
  <si>
    <t>Embalagem com 5 unidades</t>
  </si>
  <si>
    <t>Ponta de papel absorvente 1ª série (15-40) – 120 cones</t>
  </si>
  <si>
    <t>PAPEL ABSORVENTE 1 SERIE 15 A 40 CAIXA 120 CONES</t>
  </si>
  <si>
    <t>Embalagem com 120 unidades</t>
  </si>
  <si>
    <t>Ponta de papel absorvente 2ª Série (45-80) – 120 cones</t>
  </si>
  <si>
    <t>PAPEL ABSORVENTE 2 SERIE 45 A 80 CAIXA 120 CONES</t>
  </si>
  <si>
    <t>Ponta de Ultrassom Perio supra</t>
  </si>
  <si>
    <t>PONTA DE ULTRASSOM PERIO SUPRA</t>
  </si>
  <si>
    <t xml:space="preserve">Posicionador de Filme Radiográfico Autoclavável Adulto </t>
  </si>
  <si>
    <t>Kit c/ 1 Posicionador para molar superior direito e inferior esquerdo; 1 posicionador para molar superior esquerdo e inferior direito; 1 posicionador para incisivos centrais, superiores e inferiores; 1 Pote para esterilização, dispositivo para mordida e Posicionador(interproximal) Bite wings.</t>
  </si>
  <si>
    <t>Prendedor De Babador Tipo Jacaré</t>
  </si>
  <si>
    <t>PRENDEDOR DE GUARDANAPOS TIPO JACARE</t>
  </si>
  <si>
    <t>Régua Endodôntica Milimetrada</t>
  </si>
  <si>
    <t>REGUA MILIMETRADA PARA ENDODONTIA</t>
  </si>
  <si>
    <t>Régua Milimetrada Para Endodontia - Unidade. Instrumento indicado para medir as limas endodônticas de acordo com o tamanho do canal radicular. Deve ser fabricada em alumínio ou polímero de alta performance. Autoclavável. Marca de referência: Angelus ou equivalente, ou similar ou de melhor qualidade.</t>
  </si>
  <si>
    <t>Refil Endométrico Para Tamborel</t>
  </si>
  <si>
    <t>REFIL PARA TAMBOREL</t>
  </si>
  <si>
    <t>Resina Acrílica Autopolimerizável Cor 62</t>
  </si>
  <si>
    <t>RESINA ACRILICA AUTOPOLIMERIZAVEL COR 62 - 78 G</t>
  </si>
  <si>
    <t>Frasco com 78 gramas</t>
  </si>
  <si>
    <t>Resina Acrílica Autopolimerizável Cor 66</t>
  </si>
  <si>
    <t>RESINA ACRILICA AUTOPOLIMERIZAVEL COR 66 78 G</t>
  </si>
  <si>
    <t>Resina Acrílica Autopolimerizável Cor 69</t>
  </si>
  <si>
    <t>RESINA ACRILICA AUTOPOLIMERIZAVEL COR 69 78 G</t>
  </si>
  <si>
    <t>Resina Acrílica Autopolimerizável – 250 ML líquido</t>
  </si>
  <si>
    <t>LIQUIDO PARA RESINA ACRILICA AUTOPOLIMERIZAVEL FRASCO 250 ML</t>
  </si>
  <si>
    <t xml:space="preserve">Líquido para resina acrílica autopolimerizável - frasco com 250 ml. Líquido composto por monômero metil metacrilato, DMT e inibidor. Deve ser condicionado em frasco de vidro âmbar. Registro na ANVISA. </t>
  </si>
  <si>
    <t xml:space="preserve">Frasco com 250ml </t>
  </si>
  <si>
    <t>Resina acrílica autopolimerizável incolor</t>
  </si>
  <si>
    <t>Resina acrílica autopolimerizável vermelha</t>
  </si>
  <si>
    <t>RESINA ACRÍLICA AUTOPOLIMERIZÁVEL VERMELHA</t>
  </si>
  <si>
    <t>Resina fotopolimerizável do tipo fluido (flow) na cor A2</t>
  </si>
  <si>
    <t>Resina fotopolimerizável do tipo fluido (flow) na cor A2.  Kit contendo 01 seringa de 2 gramas e 10 ponteiras de aplicação. A resina deve ser nanoparticulada, radiopaca e de baixa viscosidade. Deve ter carga com partículas de sílica e de zircônia. Marca de referência: Filtek Z350 XT Flow da 3M ou equivalente, similar ou de melhor qualidade.</t>
  </si>
  <si>
    <t>Resina fotopolimerizável do tipo fluido (flow) na cor A3</t>
  </si>
  <si>
    <t>Resina fotopolimerizável do tipo fluido (flow) na cor A3.  Kit contendo 01 seringa de 2 gramas e 10 ponteiras de aplicação. A resina deve ser nanoparticulada, radiopaca e de baixa viscosidade. Deve ter carga com partículas de sílica e de zircônia. Marca de referência: Filtek Z350 XT Flow da 3M ou equivalente, similar ou de melhor qualidade.</t>
  </si>
  <si>
    <t>Seringa hipodérmica descartável 5ml s/ agulha</t>
  </si>
  <si>
    <t>SERINGA HIPODERMICA DESCARTAVEL SEM AGULHA 5 ML UNIDADE</t>
  </si>
  <si>
    <t xml:space="preserve">Seringa hipodérmica descartável 5ml s/ agulha - Unidade. Dispositivo descartável, composto de um cilindro e êmbolo, deve ser atóxico, descartável, corpo transparente com escala volumétrica, tamanho de 5ml, bico luer lock sem agulha. Fabricada em polipropileno e deve possuir registro na ANVISA. arca de Referência: BD ou similar ou de melhor qualidade.
</t>
  </si>
  <si>
    <t xml:space="preserve">Silicone de condensação </t>
  </si>
  <si>
    <t>SILICONE DE CONDENSAÇAO</t>
  </si>
  <si>
    <t>Silicone de condesação - Kit contendo 1 Pote com 1Kg (Material denso) + 1 bisnaga de base (Material fluido) com 120g + 1 bisnaga de catalisador 50g. Indicado para realização de moldagens de precisão de arcadas edêntulas, restaurações indiretas, enceramento diagnóstico e modelos de estudos, restaurações temporárias e definitivas. Deve possuir boa estabilidade dimensional, hidrofílico, biocompatível com os tecidos bucais, flexível e resistente ao rasgo, Registro ANVISA.</t>
  </si>
  <si>
    <t>Kit contendo 1 Pote com 1Kg (Material denso) + 1 bisnaga de base (Material fluido) com 120g + 1 bisnaga de catalisador 50g</t>
  </si>
  <si>
    <t>Silicone de adição (denso) - Material de moldagem</t>
  </si>
  <si>
    <t>SILICONE DE ADIÇÃO (DENSO)</t>
  </si>
  <si>
    <t>Embalagem com 1 Pasta base 250ml e 1 Pasta catalizadora 250 ml.</t>
  </si>
  <si>
    <t>Silicone de adição (fluido) - Material de moldagem</t>
  </si>
  <si>
    <t>SILICONE DE ADIÇÃO (FLUIDO)</t>
  </si>
  <si>
    <t>Embalagem com 2 Pastas Fluidas de 50ml cada + 10 pontas misturadoras.</t>
  </si>
  <si>
    <t>Solução Hemostática Sem Epinefrina</t>
  </si>
  <si>
    <t>SOLUCAO HEMOSTATICA SEM EPINEFRINA - 10 ML</t>
  </si>
  <si>
    <t>Soro Fisiológico 0,9% - Frasco com bico dosador ou gotejador 100ml</t>
  </si>
  <si>
    <t>SORO FISIOLÓGICO 0,9% - FRASCO COM BICO DOSADOR OU GOTEJADOR- Frasco 100 ml </t>
  </si>
  <si>
    <t>Frasco com 100 ml</t>
  </si>
  <si>
    <t>Spray Para Teste De Vitalidade</t>
  </si>
  <si>
    <t>Sugador Cirúrgico Estéril  Descartável</t>
  </si>
  <si>
    <t>SUGADOR CIRURGICO ESTERIL DESCARTAVEL</t>
  </si>
  <si>
    <t>Embalagem com 20 unidades</t>
  </si>
  <si>
    <t>Sugador De Saliva Descartável</t>
  </si>
  <si>
    <t>SUGADOR DE SALIVA DESCARTAVEL</t>
  </si>
  <si>
    <t xml:space="preserve">Sugador Descartável de Saliva - Embalagem com 40 unidades. Indicado para sucção de líquidos da boca do paciente durante procedimentos odontológicos. Apresenta fácil manuseio e proporciona melhor controle ao profissional. Deve ser de fácil manuseio, fabricado em PVC transparente atóxico e fio cobreado, registro na ANVISA e validade indeterminada. Marca referência: SS Plus, ou Allprime, ou equivalente, similar ou de melhor qualidade.
</t>
  </si>
  <si>
    <t>Pacote com 40 Unidades</t>
  </si>
  <si>
    <t>Sugador Endodôntico Descartável</t>
  </si>
  <si>
    <t>SUGADOR ENDODÔNTICO DESCARTÁVEL</t>
  </si>
  <si>
    <t>Pacote com 20 unidades</t>
  </si>
  <si>
    <t>Taça De Borracha Ca Com Protetor Para Contra Ângulo</t>
  </si>
  <si>
    <t>TACA DE BORRACHA CA COM PROTETOR PARA PROFILAXIA</t>
  </si>
  <si>
    <t xml:space="preserve">Taça de borracha com protetor para contra ângulo (CA) - unidade. Indicada para profilaxia, polimento e higienização dos dentes. Deve ser compatível com CA de baixa rotação, flexível e resistente aos processos de esterilização. Marca de referência: Preven ou Microdont ou equivalente, similar ou de melhor qualidade. </t>
  </si>
  <si>
    <t>Tamborel De Alumínio Para Endodontia</t>
  </si>
  <si>
    <t>TAMBOREL DE ALUMINIO PARA ENDODONTIA</t>
  </si>
  <si>
    <t xml:space="preserve">Tamborel de Alumínio para Endodontia - Unidade. Suporte para apoio de limas endodônticas. Deve ser fabricado em alumínio e o refil em 100% poliéster. Refil descartável e substituível. Autoclavável. Marca de referência: Maquira ou equivalente, ou similar ou de melhor qualidade.  </t>
  </si>
  <si>
    <t>Tira De Lixa Serrilhada</t>
  </si>
  <si>
    <t>TIRA DE LIXA SERRILHADA</t>
  </si>
  <si>
    <t>Tira de lixa serrilhada- pacote com 5 unidades. As tiras devem possuir um centro neutro serrilhado e as seguintes dimensões: entre 2,5mm e 3 mm de largura e 0,05mm de espessura. Marca de referência: TDV  ou Oraltech ou equivalente, similar ou de melhor qualidade</t>
  </si>
  <si>
    <t>Pacote com no mínimo 5 unidades</t>
  </si>
  <si>
    <t>Embalagem com 10 ml</t>
  </si>
  <si>
    <t>Embalagem com 1 frasco com 10 ml de Fluor e 1 frasco com 10 ml de solvente (álcool etílico)</t>
  </si>
  <si>
    <t>FILME DRY - DI -HL - 20 X 25 CM. Caixa c/ 150 unidades</t>
  </si>
  <si>
    <t>FILME DRY - DI -HL - 20 X 25 CM. PARA IMPRESSÃO DE IMAGEM DOS EXAMES DE MAMOGRAFIA E RAIOS X . Caixa c/ 150 unidades</t>
  </si>
  <si>
    <t>PARA IMPRESSÃO DE IMAGEM DOS EXAMES DE MAMOGRAFIA E RAIOS X. O filme deve ser compatível com a impressora Drypix Edge da Fujifilm e ter as seguintes dimensões: 20x25 cm. Caixa c/ 150 unidades. Registro da Anvisa</t>
  </si>
  <si>
    <t>Caixa</t>
  </si>
  <si>
    <t>FILME DRY - DI -HL - 25 X 30 CM. Caixa c/ 150 unidades</t>
  </si>
  <si>
    <t>FILME DRY - DI -HL - 25 X 30 CM. PARA IMPRESSÃO DE IMAGEM DOS EXAMES DE MAMOGRAFIA E RAIOS X . Caixa c/ 150 unidades</t>
  </si>
  <si>
    <t>PARA IMPRESSÃO DE IMAGEM DOS EXAMES DE MAMOGRAFIA E RAIOS X . O filme deve ser compatível com a impressora Drypix Edge da Fujifilm e ter as seguintes dimensões: 25 X 30 cm. Caixa c/ 150 unidades. Registro da Anvisa</t>
  </si>
  <si>
    <t xml:space="preserve">Guta percha F (fine) 28mm </t>
  </si>
  <si>
    <t>Cones de guta percha F (fine) 28 mm - Caixa com no mínimo 80 unidades. Devem ser para uso odontológico, termoplasticáveis e ter pontas tipo microtipped. Marca de referência: Odous de Deus, ou equivalente, ou similar ou de melhor qualidade.</t>
  </si>
  <si>
    <t>Caixa com no mínimo 80 unidades</t>
  </si>
  <si>
    <t xml:space="preserve">Guta percha MF (medium fine) 28mm </t>
  </si>
  <si>
    <t>Cones de guta percha  MF (medium fine)  28 mm - Caixa com no mínimo 80 unidades. Devem ser para uso odontológico, termoplasticáveis e ter pontas tipo microtipped. Marca de referência: Odous de Deus, ou equivalente, ou similar ou de melhor qualidade.</t>
  </si>
  <si>
    <t xml:space="preserve">Guta percha ML (medium large) 28mm </t>
  </si>
  <si>
    <t>Cones de guta percha ML (medium large) 28 mm - Caixa com no mínimo 80 unidades.Devem ser para uso odontológico, termoplasticáveis e ter pontas tipo microtipped. Marca de referência: Odous de Deus, ou equivalente, ou similar ou de melhor qualidade.</t>
  </si>
  <si>
    <t>Gutta percha acessória microttiped ML (Medium Large)</t>
  </si>
  <si>
    <t>Cone de guta percha acessório ML (medium large) - Caixa com mínimo de 80 unidades. Devem ser para uso odontológico, termoplasticáveis e ter pontas tipo microtipped. Marca de referência: Odous de Deus, ou equivalente, ou similar ou de melhor qualidade.</t>
  </si>
  <si>
    <t xml:space="preserve">Guta percha M (medium) 28mm </t>
  </si>
  <si>
    <t>Cones de guta percha M (medium) 28 mm - Caixa com no mínimo 80 unidades. Devem ser para uso odontológico, termoplasticáveis e ter pontas tipo microtipped. Marca de referência: Odous de Deus, ou equivalente, ou similar ou de melhor qualidade.</t>
  </si>
  <si>
    <t>Resina composta fotopolimerizável nano-particulada ou nano- híbrida- correspondente a cor A1 para dentina</t>
  </si>
  <si>
    <t>Resina composta fotopolimerizável nano-particulada ou nano- híbrida- correspondente a cor A2 para dentina</t>
  </si>
  <si>
    <t>Resina composta fotopolimerizável nano-particulada ou nano- híbrida- correspondente a cor A3 para dentina</t>
  </si>
  <si>
    <t>Resina composta fotopolimerizável nano-particulada ou nano- híbrida- correspondente a cor A3,5 para dentina</t>
  </si>
  <si>
    <t>Resina composta fotopolimerizável nano-particulada ou nano- híbrida- correspondente a cor A4 para esmalte.</t>
  </si>
  <si>
    <t>Resina composta fotopolimerizável nano-particulada ou nano- híbrida- correspondente a cor A1 para esmalte</t>
  </si>
  <si>
    <t>Resina composta fotopolimerizável nano-particulada ou nano- híbrida- correspondente a cor B2</t>
  </si>
  <si>
    <t>Resina composta fotopolimerizável nano-particulada ou nano- híbrida- correspondente a cor B3</t>
  </si>
  <si>
    <t>Resina composta fotopolimerizável nano-particulada ou nano- híbrida- correspondente a cor C2</t>
  </si>
  <si>
    <t>Resina composta fotopolimerizável nano-particulada ou nano- híbrida- correspondente a cor C3</t>
  </si>
  <si>
    <t>Resina composta fotopolimerizável nano-particulada ou nano- híbrida- correspondente a cor translúcida incisal</t>
  </si>
  <si>
    <t>Resina composta fotopolimerizável nano-particulada ou nano- híbrida- correspondente a resina de esmalte cor A2</t>
  </si>
  <si>
    <t>Resina composta fotopolimerizável nano-particulada ou nano- híbrida- correspondente a resina de esmalte cor A3</t>
  </si>
  <si>
    <t>Resina Composta Nanoparticulas Cor Cl</t>
  </si>
  <si>
    <t>Broca Carbide Cônica de Extremidade Plana 170L</t>
  </si>
  <si>
    <t xml:space="preserve">Broca carbide AR Nº 170 / Kavo Burs / Broca Carbide Cônica de Extremidade Plana FG 170L. Unidade. Broca carbide de alta rotação, de alto desempenho, tem sua composição à base de carbetos ou carbonetos; facilita o preparo de paredes expulsivas (divergentes), ideal para restaurações indiretas. Deve ser embalada individualmente e esterilizável em autoclave. Marca referência: KG Sorense, ou Microdont, ou equivalente, similar ou de melhor qualidade.  </t>
  </si>
  <si>
    <t>Broca Carbide Multilaminada 30 lâminas FG nº 9103 FF</t>
  </si>
  <si>
    <t xml:space="preserve">Broca carbide AR 30 lâminas nº 9103 FF - Unidade. Brocas carbide de alta rotação, produzidas com carbureto de tungstênio sobre hastes de aço inoxidável. Indicadas para o preparo de chanfros, biseis, regularização de margens cavo-superficiais, paredes e operações de descortinização de esmaltes em restaurações dentárias. Deve ser embalada individualmente e esterilizável em autoclave. Marca referência: KG Sorense, ou Microdont, ou equivalente, similar ou de melhor qualidade.                                                                                                                                                                                                                                                                                            </t>
  </si>
  <si>
    <t>Broca Carbide Multilaminada 30 lâminas Cônica Longa FG Nº 9714 FF </t>
  </si>
  <si>
    <t xml:space="preserve">Broca carbide AR 30 lâminas Nº 9714 FF - Unidade. Brocas carbide de alta rotação, produzidas com carbureto de tungstênio sobre hastes de aço inoxidável. Indicada para o acabamento inicial em restaurações de resina composta e amálgama, esmalte e preparos em geral. Deve ser embalada individualmente e esterilizável em autoclave. Marca referência: KG Sorense, ou Microdont, ou equivalente, similar ou de melhor qualidade.  </t>
  </si>
  <si>
    <t>Broca Carbide Multilaminada 30 lâminas Bala FG Nº 9904 FF</t>
  </si>
  <si>
    <t xml:space="preserve">Broca carbide AR 30 lâminas Nº 9904 FF - Unidade. Brocas carbide de alta rotação, produzidas com carbureto de tungstênio sobre hastes de aço inoxidável. Indicadas para o acabamento inicial em restaurações de resina composta e amálgama, esmalte e preparos em geral.  Deve ser embalada individualmente e esterilizável em autoclave. Marca referência: KG Sorense, ou Microdont, ou equivalente, similar ou de melhor qualidade.  </t>
  </si>
  <si>
    <t>Broca Carbide Cilíndrica Arredondada FG nº1156 </t>
  </si>
  <si>
    <t>Broca carbide AR nº1156 cilíndrica extremidade arredondada-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</si>
  <si>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 xml:space="preserve">Broca Carbide FG nº 1557 Cilíndrica Denteada Topo Arredondado </t>
  </si>
  <si>
    <t>Broca Carbide FG nº 1557 Cilíndrica Denteada Topo Arredondado - Broca odontológica para alta rotação (AR/FG) com ponta ativa dentada confeccionada em carboneto de tungstênio e com  haste em aço inoxidável. Deve ser embalada individualmente e esterilizável em autoclaveMarca referência: KG Sorense, ou Microdont, ou equivalente, similar ou de melhor qualidade.</t>
  </si>
  <si>
    <t>unidade</t>
  </si>
  <si>
    <t>Broca carbide multilaminadas 12 lâminas FG 7108F</t>
  </si>
  <si>
    <t>Broca carbide AR nº 7108 F ogival formato bala- unidade. Broca odontológica para alta rotação (AR/FG) com ponta ativa dentada confeccionada em carboneto de tungstênio e com  haste em aço inoxidável. Deve ser embalada individualmente e esterilizável em autoclave. Marca referência: KG Sorense, ou Microdont, ou equivalente, similar ou de melhor qualidade.</t>
  </si>
  <si>
    <t>Ponta Diamantada Cilíndrica Extremidade Arredondada 1141 - FG </t>
  </si>
  <si>
    <t>Broca diamantada AR nº1141 cilíndrica com extremidade arredondada- unidade. Broca odontológica para uso em alta rotação (AR/FG), inoxidável, esterilizada e autoclavável. Marca(s) de referência: Maillefer-Dentsply ou equivalente, similar ou de melhor qualidade.</t>
  </si>
  <si>
    <t>Ponta Diamantada Cônica Borda Arredondada 2130 – FG </t>
  </si>
  <si>
    <t>Broca diamantada AR nº 2130-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</si>
  <si>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Esférica 1011 - FG</t>
  </si>
  <si>
    <t>Broca diamantada AR nº 1011 -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</si>
  <si>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Esférica 1012 - FG </t>
  </si>
  <si>
    <t>Broca diamantada AR nº 1012-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</si>
  <si>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Esférica 1014HL - FG </t>
  </si>
  <si>
    <t>Broca diamantada AR nº 1014 HL- unidade. Broca odontológica para alta rotação (AR/FG) com ponta ativa em diamante de granulação média  e haste longa em aço inoxidável. Deve ser embalada individualmente e esterilizável em autoclave. Marca referência: KG Sorense, ou Microdont, ou equivalente, similar ou de melhor qualidade.</t>
  </si>
  <si>
    <t>Ponta Diamantada Esférica 1014 – FG</t>
  </si>
  <si>
    <t>Broca diamantada AR nº 1014-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</si>
  <si>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Esférica 1016 – FG</t>
  </si>
  <si>
    <t>Broca diamantada AR nº 1016- unidade. Broca odontológica para alta rotação (AR/FG) com ponta ativa em diamante de granulação média  e haste em aço inoxidável. Deve ser embalada individualmente e esterilizável em autoclave. Marca referência: KG Sorense, ou Microdont, ou equivalente, similar ou de melhor qualidade.</t>
  </si>
  <si>
    <t>Ponta Diamantada Chama 3118F - FG </t>
  </si>
  <si>
    <t>Broca diamantada AR nº 3118 F com granulação fina- unidade. Broca odontológica para alta rotação (AR/FG) com ponta ativa em diamante de granulação fina e haste em aço inoxidável. Deve ser embalada individualmente e esterilizável em autoclave. Marca referência: KG Sorense, ou Microdont, ou equivalente, similar ou de melhor qualidade.</t>
  </si>
  <si>
    <t>Ponta Diamantada Cônica Pontiaguda Nº 3195 FF – FG</t>
  </si>
  <si>
    <t>Broca diamantada AR nº 3195FF com granulação ultra fina - unidade. Broca odontológica para alta rotação (AR/FG) com ponta ativa em diamante de granulação ultra fina e haste em aço inoxidável. Deve ser embalada individualmente, esterilizada e esterilizável em autoclave. Marca referência: KG Sorense, ou Microdont, ou equivalente, similar ou de melhor qualidade.</t>
  </si>
  <si>
    <t>Ponta Diamantada PM 718</t>
  </si>
  <si>
    <t>Broca diamantada PM nº 718- unidade. Broca odontológica para peça de mão (PM) com ponta ativa em diamante de granulação média e haste em aço inoxidável. Deve ser embalada individualmente e esterilizável em autoclave. Deve ter registro na ANVISA. Marca referência:  KG Sorense, ou equivalente, similar ou de melhor qualidade.</t>
  </si>
  <si>
    <t>Lima Hedstroem Estéril 25mm - Sortida Nº 15-40</t>
  </si>
  <si>
    <t>Lima Tipo H (Headstroem) 1ª série 15/40 com 25 mm com cursor- kit com 6 unidades. Instrumento endodôntico manual para preparo biomecânico dos canais radiculares. Haste em metal e pegador digital em plástico identificadas com padrão de cores. Marca de referência: Dentsply, ou equivalente, ou similar ou de melhor qualidade.</t>
  </si>
  <si>
    <t>Lima Hedstroem Estéril 25mm - Sortida Nº 45-80</t>
  </si>
  <si>
    <t>Lima Tipo H (Headstroem) 2ª série 45/80 com 25 mm com cursor- kit com 6 unidades. Instrumento endodôntico manual para preparo biomecânico dos canais radiculares. Haste em metal e pegador digital em plástico identificadas com padrão de cores. Marca de referência: Dentsply, ou equivalente, ou similar ou de melhor qualidade.</t>
  </si>
  <si>
    <t>Lima Hedstroem Estéril 31mm - Sortida Nº 15-40</t>
  </si>
  <si>
    <t>Lima Tipo H (Headstroem) 1ª série 15/40 com 31 mm com cursor- kit com 6 unidades. Instrumento endodôntico manual para preparo biomecânico dos canais radiculares. Haste em metal e pegador digital em plástico identificadas com padrão de cores. Marca de referência: Dentsply, ou equivalente, ou similar ou de melhor qualidade.</t>
  </si>
  <si>
    <t>Lima Hedstroem Estéril 31mm - Sortida Nº 45-80</t>
  </si>
  <si>
    <t>Lima Tipo H (Headstroem) 2ª série 45/80 com 31 mm com cursor- kit com 6 unidades. Instrumento endodôntico manual para preparo biomecânico dos canais radiculares. Haste em metal e pegador digital em plástico identificadas com padrão de cores. Marca de referência: Dentsply ou VDW ou equivalente, ou similar ou de melhor qualidade.</t>
  </si>
  <si>
    <t>Lima tipo C-Pilot 21 mm nº 08 com cursor</t>
  </si>
  <si>
    <t>Lima tipo C-Pilot 21 mm nº 10 com cursor</t>
  </si>
  <si>
    <t>Lima tipo C-Pilot 21 mm nº 15 com cursor</t>
  </si>
  <si>
    <t>Lima tipo C-Pilot 25 mm nº 08 com cursor</t>
  </si>
  <si>
    <t>Lima tipo C-Pilot 25 mm nº 10 com cursor</t>
  </si>
  <si>
    <t>Lima tipo C-Pilot 25 mm nº 15 com cursor</t>
  </si>
  <si>
    <t>Caneta De Alta Rotação (Turbina Extra Torque) </t>
  </si>
  <si>
    <t>Caneta Contra Ângulo (Baixa Rotação)</t>
  </si>
  <si>
    <t>Caneta Micromotor (Baixa Rotação) </t>
  </si>
  <si>
    <t>Peça Reta (Baixa Rotação)</t>
  </si>
  <si>
    <t>Posicionador de Filme Radiográfico Autoclavável Adulto - Kit c/ 1 Posicionador para molar superior direito e inferior esquerdo; 1 posicionador para molar superior esquerdo e inferior direito; 1 posicionador para incisivos centrais, superiores e inferiores; 1 Pote para esterilização, dispositivo para mordida e Posicionador(interproximal) Bite wings.
Tem como indicação o apoio e posicionamento do sensor/filme e assim, estabelecer a angulação do aparelho de raios-x para correta projeção de imagem. Necessário Registro Anvisa. Deve ser passível de esterilização em autoclave à 135ºc, fabricado em Poliacetal natural, policarbonato, pigmentos e mordente em silicone. Marca de referência: Indusbello ou equivalente, ou similar ou de melhor qualidade.</t>
  </si>
  <si>
    <t xml:space="preserve">Prendedor de babador tipo jacaré - Unidade. Acessório utilizado para prender o babador sobre o paciente durante o atendimento odontológico. Fabricado em aço inoxidável. Autoclavável. Marca de Referência: Golgran ou similar ou de melhor qualidade.   </t>
  </si>
  <si>
    <t xml:space="preserve">Refil endométrico para tamborel - pacote com 50 unidades. Indicado para fixar as limas endodonticas no tamborel. Deve ter tamanho compatível com o tamborel (comprimento 5 cm, largura 4,5 cm , altura 5 cm), ser produzido em polímero, ser resistente e descartável. Marca de referência: Maquira, Angelus, Preven ou  equivalente, ou similar ou de melhor qualidade. </t>
  </si>
  <si>
    <t>Ponta ultrassom Bico de Pato (compatível com Dabi Atlante) / Ponta ultrassom Perio Supra - Unidade. Ponta utilizada para a remoção de tártaro no procedimento de raspagem supragengival. Compatível com os equipamentos da marca Dabi e Dentflex. É uma ponta universal, indicada para trabalhar todas as superfícies dos dentes. Deve ser fabricada em aço inoxidável. Autoclavável a uma temperatura máxima de 135ºC. Marca de referência: Dabi ou Dentflex (ou compatível à marca do equipamento) ou equivalente, ou similar ou de melhor qualidade.</t>
  </si>
  <si>
    <t>RESINA ACRILICA INCOLOR 75 - 78 G</t>
  </si>
  <si>
    <t>Resina acrílica autopolimerizável incolor - frasco com no mínimo 78 gramas e máximo de 80 gramas. Resina indicada para consertos e reembasamentos de prótese ododntológica. Composto de acetona, ácido cianídrico e álcool metílico.Validade: 10 anos. Marca de Referência: Clássico ou similar ou de melhor qualidade.</t>
  </si>
  <si>
    <t xml:space="preserve">Resina acrílica em pó autopolimerizável cor 69 – frasco com no mínimo 78 gramas e máximo de 80 gramas. Resina acrilica para provisórios, coroas e facetas. Deve ser composto por polimetilmetacrilato, peróxido de benzoíla, pigmentos biocompatíveis. Registro na Anvisa. Marca(s) de referência: Dencôr ou equivalente, similar ou de melhor qualidade. </t>
  </si>
  <si>
    <t xml:space="preserve">Resina acrílica em pó autopolimerizável cor 66 - ffrasco com no mínimo 78 gramas e máximo de 80 gramas. Resina acrilica para provisórios, coroas e facetas. Deve ser composto por polimetilmetacrilato, peróxido de benzoíla, pigmentos biocompatíveis. Registro na Anvisa. Marca(s) de referência: Dencôr ou equivalente, similar ou de melhor qualidade. </t>
  </si>
  <si>
    <t xml:space="preserve">Resina acrílica em pó autopolimerizável cor 62 – frasco com no mínimo 78 gramas e máximo de 80 gramas. Resina acrilica para provisórios, coroas e facetas. Deve ser composto por polimetilmetacrilato, peróxido de benzoíla, pigmentos biocompatíveis. Registro na Anvisa. Marca(s) de referência: Dencôr ou equivalente, similar ou de melhor qualidade. </t>
  </si>
  <si>
    <t>Silicone de adição (fluido) - Embalagem com 2 Pastas Fluidas de 50ml cada, com no mínimo 10 pontas misturadoras. Material de moldagem de qualidade superior, quando combinado com a pasta densa, indicado para copiar detalhes finos da moldagem. Indicado em moldagem de coroas, inlays, onlays e próteses fixas; Moldagens de prótese parcial removível, prótese total e implantes; Moldagens na técnica dupla ou simultânea e Moldagens do tipo “Triple Tray”.  Marca(s) de referência: 3M, ou equivalente, similar ou de melhor qualidade.</t>
  </si>
  <si>
    <t xml:space="preserve">Silicone de adição (denso) - Embalagem com 1 Pasta base 250ml e 1 Pasta catalizadora 250 ml. Material de moldagem à base de silicone por adição. Indicado para moldagens de precisão de coroas, inlays, onlays e próteses fixas; Moldagens de prótese parcial removível, prótese total e implantes; Moldagens na técnica dupla ou simultânea e Moldagens do tipo “Triple Tray”. Marca(s) de referência: 3M, ou equivalente, similar ou de melhor qualidade. </t>
  </si>
  <si>
    <t>Solução hemostática sem epinefrina - frasco com 10 ml. Deve ser indicado para uso tópico e ter em sua composição: cloreto de aluminio. Deve ter registro na Anvisa. Marca referência: Dentsply ou Biodinâmica ou Maquira ou equivalente, similar ou de melhor qualidade.</t>
  </si>
  <si>
    <t>Soro Fisiológico 0,9% - Frasco com bico dosador ou gotejador 100ml -  Solução isotônica de cloreto de sódio na concentração de 0,9%, frasco com 100 ml,  epirogênico, provido de bico dosador. Uso tópico. Frasco.</t>
  </si>
  <si>
    <t>Spray para teste de vitalidade - frasco com 200 ml. Deve ser indicado para teste de vitalidade dental e apresentar agentes de resfriamento a -50°C. Marca(s) de referência: Endo Frost ou Roeko, ou equivalente, similar ou de melhor qualidade.</t>
  </si>
  <si>
    <t xml:space="preserve">Sugador cirúrgico descartável estéril - Embalagem com 20 unidades. Acessório que auxilia na sucção de sangue e fluidos no momento de cirurgias odontológicas, periodontia, implantes e pequenas cirurgias médicas. Oferece maior segurança nos procedimentos, diminuindo as chances de contaminação tanto do profissional como de seus pacientes. Deve ser estéril e descartável. Registro na Anvisa. Marca(s) de referência: Maquira, ou equivalente, similar ou de melhor qualidade. </t>
  </si>
  <si>
    <t>Sugador endodôntico descartável– pacote com 20 unidades. Indicado para sucção de líquidos durante o tratamento endodôntico. Deve ter a ponteira fina e vazada, arame interno para melhor fixação, atóxicos e ser descartável. Marca de referência: WA ou SSPlus ou equivalente, similar ou de melhor qualidade.</t>
  </si>
  <si>
    <t>GESSO PEDRA AMARELO TIPO III  1 KG</t>
  </si>
  <si>
    <t>GESSO PEDRA ESPECIAL TIPO IV ROSA 1 KG</t>
  </si>
  <si>
    <t>Lâmina de Bisturi Nº15 -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Possui orifício central para a inserção do cabo de bisturi, números 3 ou 4.. Possui validade de 5 anos após a data de fabricação. Marca de Referência: Maxicor ou Advantive ou similar ou de melhor qualidade.</t>
  </si>
  <si>
    <t>Lâmina de Bisturi Nº15C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Possui orifício central para a inserção do cabo de bisturi, números 3 ou 4. Possui validade de 5 anos após a data de fabricação. Marca de Referência: Maxicor ou Advantive ou similar ou de melhor qualidade.</t>
  </si>
  <si>
    <t>Lâmina de Bisturi Nº22 -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Possui orifício central para a inserção do cabo de bisturi, números 3 ou 4.. Possui validade de 5 anos após a data de fabricação. Marca de Referência: Maxicor ou Advantive ou similar ou de melhor qualidade.</t>
  </si>
  <si>
    <t>Lima K flexofile Estéril 25 mm - 1ª Série Nº 15 a 40</t>
  </si>
  <si>
    <t>Lima K flexofile Estéril 25 mm - 2ª Série Nº 45 a 80</t>
  </si>
  <si>
    <t>Pasta zinco-enólica - kit com 01 pasta base no mímino 60g (Óxido de Zinco e Óleo Vegetal) e 01 pasta aceleradora de 60g (Eugenol e Resina Vegetal). Indicada para moldagem de bocas totalmente desdentadas, proporcionando exatidão nos mínimos detalhes para confecção posterior de prótese total. Produto não irritante à mucosa bucal, presa rápida, boa aderência à moldeira .</t>
  </si>
  <si>
    <t xml:space="preserve">Ponta de papel absorvente 1 série (15-40) - Embalagem com 120 unidades.  Indicado para secagem de canais instrumentados com limas manuais e rotatória. Deve ser fabricado em papéis com poder de intensa absorção que garantam alto poder de secagem dos condutos radiculares; conformação proporcional ao conduto. Marca de referência: Tanari similar ou de melhor qualidade. </t>
  </si>
  <si>
    <t xml:space="preserve">Ponta de papel absorvente 2 série (45-80) - Embalagem com 120 unidades.  Indicado para secagem de canais instrumentados com limas manuais e rotatória. Deve ser fabricado em papéis com poder de intensa absorção que garantam alto poder de secagem dos condutos radiculares; conformação proporcional ao conduto. Marca de referência: Tanari similar ou de melhor qualidade. </t>
  </si>
  <si>
    <t>SPRAY PARA TESTE DE VITALIDADE FRASCO 200 ML</t>
  </si>
  <si>
    <t>Verniz Fluoretado</t>
  </si>
  <si>
    <t xml:space="preserve">VERNIZ FLUORETADO </t>
  </si>
  <si>
    <t xml:space="preserve">Verniz Fluoretado (Duraphat) - Embalagem com 10 ml. Verniz de fluoreto de sódio (NaF 5%). Alta concentração de flúor, 22.600 ppm de flúor em uma base de resina. Indicado para a prevenção de cáries em crianças e adultos, prevenção de cáries recorrentes (ou marginais), prevenção da descalcificação ao redor dos braquetes nos aparelho. Mais seguro para o paciente, rápido e fácil de aplicar, fixa-se rapidamente em contato com a saliva. Maior custo benefício. Aplicação prática com pincel descartável, aplicador descartável com ponta de algodão ou sonda. Marca de Referência: Colgate ou similar ou de melhor qualidade. </t>
  </si>
  <si>
    <t xml:space="preserve">Verniz Fluoretado - Embalagem com 1 frasco com 10 ml de Fluor e 1 frasco com 10 ml de solvente (álcool etílico) ou 2 seringas com 3 gramas cada. Verniz com flúor contendo no minímo 5% de fluoreto de sódio (equivalente a 2,26% de flúor) em uma base adesiva de resinas naturais. A aplicação tópica é fácil e eficiente, permitindo um contato prolongado do flúor com o esmalte, permanecendo nas regiões dentárias onde é necessário o efeito preventivo. Indicado para a prevenção de cáries em crianças e adultos, prevenção de cáries recorrentes (ou marginais), prevenção da descalcificação ao redor dos braquetes nos aparelho. Têm a capacidade de aumentar a resistência do esmalte e promover a sua remineralização. Marca de Referência: SS White, ou similar ou de melhor qualidade. </t>
  </si>
  <si>
    <t xml:space="preserve">Verniz cavitario varnal frasco 10 ml -  Solução de verniz cavitário que atua como uma barreira contra os agentes químicos presentes nos materiais restauradores. Marca de Referência: Biodinâmica, ou similar ou de melhor qualidade. 
</t>
  </si>
  <si>
    <t xml:space="preserve">Verniz cavitario </t>
  </si>
  <si>
    <t>VERNIZ CAVITARIO FRASCO 10 ML</t>
  </si>
  <si>
    <t>Lima tipo C-Pilot 21 mm nº 08 com cursor- kit com 6 unidades. Instrumento endodôntico manual para preparo biomecânico dos canais radiculares. De comprimento 21 mm, haste em metal e pegador digital em plástico identificadas com padrão de cores. Registro na anvisa. Marca de referência:Dentsply ou VDW ou equivalente, ou similar ou de melhor qualidade.</t>
  </si>
  <si>
    <t>Lima tipo C-Pilot 21 mm nº 10 com cursor- kit com 6 unidades. Instrumento endodôntico manual para preparo biomecânico dos canais radiculares. De comprimento 21 mm, haste em metal e pegador digital em plástico identificadas com padrão de cores.. Registro na anvisa. Marca de referência: Dentsply ou VDW ou equivalente, ou similar ou de melhor qualidade.</t>
  </si>
  <si>
    <t>Lima tipo C-Pilot 21 mm nº 15 com cursor - kit com 6 unidades. Instrumento endodôntico manual para preparo biomecânico dos canais radiculares. De comprimento 21 mm, haste em metal e pegador digital em plástico identificadas com padrão de cores. Registro na anvisa.Marca de referência: Dentsply ou VDW ou equivalente, ou similar ou de melhor qualidade.</t>
  </si>
  <si>
    <t>Lima tipo C-Pilot 25 mm nº 08 com cursor - kit com 6 unidades. Instrumento endodôntico manual para preparo biomecânico dos canais radiculares. De comprimento 25 mm, haste em metal e pegador digital em plástico identificadas com padrão de cores. Registro na anvisa.Marca de referência: Dentsply ou VDW ou equivalente, ou similar ou de melhor qualidade.</t>
  </si>
  <si>
    <t>Lima tipo C-Pilot 25 mm nº 10 com cursor - kit com 6 unidades. Instrumento endodôntico manual para preparo biomecânico dos canais radiculares. De comprimento 25 mm, haste em metal e pegador digital em plástico identificadas com padrão de cores. Registro na anvisa.Marca de referência:Dentsply ou VDW ou equivalente, ou similar ou de melhor qualidade.</t>
  </si>
  <si>
    <t>Lima tipo C-Pilot 25 mm nº 15 com cursor - kit com 6 unidades. Instrumento endodôntico manual para preparo biomecânico dos canais radiculares. De comprimento 25 mm, haste em metal e pegador digital em plástico identificadas com padrão de cores. Registro na anvisa.Marca de referência: Dentsply ou VDW ou equivalente, ou similar ou de melhor qualidade.</t>
  </si>
  <si>
    <t>Resina composta fotopolimerizável nano- híbrida universal  - correspondente a cor A1 para dentina. Seringa de 4g. Indicada para uso em restaurações dentárias diretas, em dentes anteriores e posteriores. Deve apresentar boa resistência mecânica e baixa contração. Manipulação suave. Carga em peso superior à 80% e carga em volume superior à 60%. Registro na ANVISA. Marca (s) de referência: Harmonize da Kavo Keer- cor A1D ou  Charisma Diamond da Hereaus Kulzer- cor OL ou Vittra APS da FGM- cor DA1, ou similar, ou de melhor qualidade.</t>
  </si>
  <si>
    <t>Resina composta fotopolimerizável nano- híbrida universal  - correspondente a cor A2 para dentina. Seringa de 4g. Indicada para uso em restaurações dentárias diretas, em dentes anteriores e posteriores. Deve apresentar boa resistência mecânica e baixa contração. Manipulação suave. Carga em peso superior à 80% e carga em volume superior à 60%.Registro na ANVISA Marca (s) de referência: Harmonize da Kavo Keer- cor A2D ou  Charisma Diamond da Hereaus Kulzer- cor OM ou Vittra APS da FGM- cor DA2, ou similar, ou de melhor qualidade.</t>
  </si>
  <si>
    <t>Resina composta fotopolimerizável nano- híbrida universal - correspondente a cor A3 para dentina. Seringa de 4g. Indicada para uso em restaurações dentárias diretas, em dentes anteriores e posteriores. Deve apresentar boa resistência mecânica e baixa contração. Manipulação suave. Carga em peso superior à 80% e carga em volume superior à 60%. Registro na ANVISAMarca (s) de referência: Harmonize da Kavo Keer- cor A3D ou  Charisma Diamond da Hereaus Kulzer- cor OD ou Vittra APS da FGM- cor DA3, ou similar, ou de melhor qualidade.</t>
  </si>
  <si>
    <t>Resina composta fotopolimerizável nano- híbrida universal - correspondente a cor A3,5 para dentina. Seringa de 4g. Indicada para uso em restaurações dentárias diretas, em dentes anteriores e posteriores. Deve apresentar boa resistência mecânica e baixa contração. Manipulação suave. Carga em peso superior à 80% e carga em volume superior à 60%.Registro na ANVISA Marca (s) de referência: Harmonize da Kavo Keer- cor A3,5D ou  Charisma Diamond da Hereaus Kulzer- cor OD ou Vittra APS da FGM- cor DA3,5, ou similar, ou de melhor qualidade.</t>
  </si>
  <si>
    <t>Resina composta fotopolimerizável nano- híbrida universal - correspondente a cor A4 para esmalte. Seringa de 4g. Indicada para uso em restaurações dentárias diretas, em dentes anteriores e posteriores. Deve apresentar boa resistência mecânica e baixa contração. Manipulação suave. Carga em peso superior à 80% e carga em volume superior à 60%. Registro na ANVISA.Marca (s) de referência: Harmonize da Kavo Keer- cor A4E ou  Charisma Diamond da Hereaus Kulzer- cor A4,ou similar, ou de melhor qualidade.</t>
  </si>
  <si>
    <t>Resina composta fotopolimerizável nano- híbrida universal  - correspondente a cor A1 para esmalte. Seringa de 4g. Indicada para uso em restaurações dentárias diretas, em dentes anteriores e posteriores. Deve apresentar boa resistência mecânica e baixa contração. Manipulação suave. Carga em peso superior à 80% e carga em volume superior à 60%.Registro na ANVISA. Marca (s) de referência: Harmonize da Kavo Keer- cor A1E ou  Charisma Diamond da Hereaus Kulzer- cor A1 ou Vittra APS da FGM- cor EA1, ou similar, ou de melhor qualidade.</t>
  </si>
  <si>
    <t>Resina composta fotopolimerizável nano- híbrida universal  - correspondente a cor B2 para esmalte. Seringa de 4g. Indicada para uso em restaurações dentárias diretas, em dentes anteriores e posteriores. Deve apresentar boa resistência mecânica e baixa contração. Manipulação suave. Carga em peso superior à 80% e carga em volume superior à 60%. Registro na ANVISA. Marca (s) de referência: Harmonize da Kavo Keer- cor B2E ou  Charisma Diamond da Hereaus Kulzer- cor B2, ou similar, ou de melhor qualidade.</t>
  </si>
  <si>
    <t>Resina composta fotopolimerizável nano- híbrida universal  - correspondente a cor B3 para esmalte. Seringa de 4g. Indicada para uso em restaurações dentárias diretas, em dentes anteriores e posteriores. Deve apresentar boa resistência mecânica e baixa contração. Manipulação suave. Carga em peso superior à 80% e carga em volume superior à 60%. Registro na ANVISA. Marca (s) de referência: Harmonize da Kavo Keer- cor B3E ou  Charisma Diamond da Hereaus Kulzer- cor B3 ou similar, ou de melhor qualidade.</t>
  </si>
  <si>
    <t>Resina composta fotopolimerizável nano- híbrida universal - correspondente a cor C2 para esmalte. Seringa de 4g. Indicada para uso em restaurações dentárias diretas, em dentes anteriores e posteriores. Deve apresentar boa resistência mecânica e baixa contração. Manipulação suave. Carga em peso superior à 80% e carga em volume superior à 60%. Registro na ANVISA. Marca (s) de referência: Harmonize da Kavo Keer- cor C2E ou  Charisma Diamond da Hereaus Kulzer- cor C2 , ou similar, ou de melhor qualidade.</t>
  </si>
  <si>
    <t>Resina composta fotopolimerizável nano- híbrida universal - correspondente a cor C3 para esmalte. Seringa de 4g. Indicada para uso em restaurações dentárias diretas, em dentes anteriores e posteriores. Deve apresentar boa resistência mecânica e baixa contração. Manipulação suave. Carga em peso superior à 80% e carga em volume superior à 60%.Registro na ANVISA.  Marca (s) de referência: Harmonize da Kavo Keer- cor C3E ou  Charisma Diamond da Hereaus Kulzer- cor C3, ou similar, ou de melhor qualidade.</t>
  </si>
  <si>
    <t>Resina composta fotopolimerizável nano- híbrida universal  - correspondente a cor translúcida incisal para esmalte. Seringa de mínimo 2g. Indicada para uso em restaurações dentárias diretas, em dentes anteriores e posteriores. Deve apresentar boa resistência mecânica e baixa contração. Manipulação suave. Carga em peso superior à 80% e carga em volume superior à 60%. Marca (s) de referência: Harmonize da Kavo Keer- cor Incisal Clear (TC) ou  Charisma Diamond da Hereaus Kulzer- cor Clear (CL) ou Vittra APS da FGM- cor Trans N, ou similar, ou de melhor qualidade.</t>
  </si>
  <si>
    <t>Resina composta fotopolimerizável nano- híbrida universal - correspondente a cor A2 para esmalte. Seringa de 4g. Indicada para uso em restaurações dentárias diretas, em dentes anteriores e posteriores. Deve apresentar boa resistência mecânica e baixa contração. Manipulação suave. Carga em peso superior à 80% e carga em volume superior à 60%. Registro na ANVISA. Marca (s) de referência: Harmonize da Kavo Keer- cor A2E ou  Charisma Diamond da Hereaus Kulzer- cor A2 ou Vittra APS da FGM- cor EA2, ou similar, ou de melhor qualidade.</t>
  </si>
  <si>
    <t>Resina composta fotopolimerizável nano- híbrida universal - correspondente a cor A3 para esmalte. Seringa de 4g. Indicada para uso em restaurações dentárias diretas, em dentes anteriores e posteriores. Deve apresentar boa resistência mecânica e baixa contração. Manipulação suave. Carga em peso superior à 80% e carga em volume superior à 60%. Registro na ANVISA. Marca (s) de referência: Harmonize da Kavo Keer- cor A3E ou  Charisma Diamond da Hereaus Kulzer- cor A3 ou Vittra APS da FGM- cor EA3, ou similar, ou de melhor qualidade.</t>
  </si>
  <si>
    <t xml:space="preserve">Resina composta fotopolimerizável nano- híbrida universal  cor CL - Unidade (Seringa com 4g). Resina Nanohíbrida indicada para restaurações em dentes anteriores e posteriores, classes I, II, III, IV e V, facetas laminadas, restaurações de inlays e onlays, correção de formas e coreA1:L15s, re-anatomização), restaurações de dentes decíduos. Composição: TCD-DI-HEA de UDMA, contendo partículas de carga de vidro de fluoreto de bário e alumínio. Baixa contração de polimerização. Compatível com quaisquer sistema adesivo a base de Bis- GMA.Registro na ANVISA. Marca(s) de referência: Kulzer, ou equivalente, similar ou de melhor qualidade. </t>
  </si>
  <si>
    <t>Cimento obturador temporário SEM eugenol - pote com 20 gramas ou 25 gramas. Cimento a base de óxido de zinco / sulfato de zinco,  destinado a aplicações de curto prazo (1 ou 2 semanas). Deve possuir grande aderência à estrutura dentária, garantindo bom isolamento marginal e ter rápido endurecimento na boca ao contato com a saliva. Registro na Anvisa. Marca(s) de referência: Coltosol ou Vilevi, ou equivalente, ou similar ou de melhor qualidade.</t>
  </si>
  <si>
    <t>Disco de lixa kit sortido c/ no mínimo 50 unidades e máximo 56 unidades - Kit de discos de lixa sortidos com diferentes granulações. Fabricado em óxido de alumínio, polietileno tereftalato, resina borracha sintética, corante base água. Indicado para polimento e acabamento de restaurações em resina composta e cimento ionômero de vidro. Passível de instalação em mandril. Marca(s) de referência: TDV, FGM ou similar ou de melhor qualidade.</t>
  </si>
  <si>
    <t>ESCOVA ROBINSON  CA EXTRA/ULTRA MACIA (ODONTOPEDIATRIA)</t>
  </si>
  <si>
    <t xml:space="preserve">Escova Robinson  CA extra/ultra macia - Embalagem com 1 unidade. Indicada para profilaxia suave e sem dor. Fabricada em cerdas de Nylon ultra flexivel com maciez capaz . Formato taça. Validade indeterminada. Autoclavável. Marca de referência: American Burrs ou  equivalente, ou similar ou de melhor qualidade. </t>
  </si>
  <si>
    <t>Escova Robinson Ca Extra/ultra Macia</t>
  </si>
  <si>
    <t>Resina acrílica autopolimerizável vermelha - frasco com no mínimo 78 gramas e máximo de 80 gramas. Resina acrilica para provisórios, coroas e facetas. Marca de Referência: Clássico ou similar ou de melhor qualidade.</t>
  </si>
  <si>
    <t>VALOR UNITÁRIO</t>
  </si>
  <si>
    <t>VALOR TOTAL</t>
  </si>
  <si>
    <t>VALOR TOTAL DO LOTE</t>
  </si>
  <si>
    <t xml:space="preserve">VALOR TOTAL DO LOTE </t>
  </si>
  <si>
    <t>QUANT.</t>
  </si>
  <si>
    <t>Lâmina de Bisturi Nº12 - Embalagem com 100 unidades. Utilizada para corte de pele, tecido e retirada de pontos em procedimentos cirúrgicos. Embaladas individualmente e esterilizadas por raios gama. Fabricada em aço carbono. Lâmina afiada em ambos os lados da curva em forma crescente. Utilizada extensivamente dentro das técnicas de cirúrgia dentária. Possui orifício central para a inserção do cabo de bisturi, números 3 ou 4. Possui validade de 5 anos após a data de fabricação. Marca de Referência: Maxicor ou Advantive ou similar ou de melhor qualidade.</t>
  </si>
  <si>
    <t xml:space="preserve">LOTE 1 - CONES DE GUTA PERCHA </t>
  </si>
  <si>
    <t xml:space="preserve">LOTE 2 - RESINA NANOPARTÍCULAS </t>
  </si>
  <si>
    <t>QUANT</t>
  </si>
  <si>
    <t xml:space="preserve">DESCRITIVO </t>
  </si>
  <si>
    <t xml:space="preserve">LOTE 3 - BROCAS CARBIDE </t>
  </si>
  <si>
    <t xml:space="preserve">LOTE 4 - BROCA DIAMANTADA </t>
  </si>
  <si>
    <t>LOTE 5 - LIMA TIPO H (HEDSTROEM)</t>
  </si>
  <si>
    <t xml:space="preserve">LOTE 6 - LIMA C - PILOT </t>
  </si>
  <si>
    <t xml:space="preserve">LOTE 7 - CANETAS ODONTOLÓGICAS </t>
  </si>
  <si>
    <t>ANEXO II - DESCRITIVO  TÉCNICO E VALOR ESTIMADO</t>
  </si>
  <si>
    <r>
      <t>Caneta de Alta Rotação / (</t>
    </r>
    <r>
      <rPr>
        <b/>
        <i/>
        <sz val="10"/>
        <rFont val="Arial"/>
        <family val="2"/>
      </rPr>
      <t>Turbinas de Alta Rotação)</t>
    </r>
    <r>
      <rPr>
        <sz val="10"/>
        <rFont val="Arial"/>
        <family val="2"/>
      </rPr>
      <t xml:space="preserve"> - Unidade. Aparelho destinado a remoção de cáries, restaurações, entre outros procedimentos odontológicos.Caneta de alta rotação. Turbina fabricada em latão niquelado e cromado com tratamento de superfície; Encaixe tipo Borden (2 furos); Spray triplo;Baixo nivel de ruido; Autoclavável até 135°C; Rotação máxima de 280.000 — 380.000rpm; Rolamento metálico; Registro nos órgãos competentes, numeração lote, data de fabricação; Garantia de 12 meses. </t>
    </r>
    <r>
      <rPr>
        <sz val="10"/>
        <color rgb="FF000000"/>
        <rFont val="Arial"/>
        <family val="2"/>
      </rPr>
      <t xml:space="preserve">Marca de referência: Saevo ou equivalente, similar ou de melhor qualidade. </t>
    </r>
  </si>
  <si>
    <r>
      <t>Caneta Contra Ângulo</t>
    </r>
    <r>
      <rPr>
        <b/>
        <i/>
        <sz val="10"/>
        <rFont val="Arial"/>
        <family val="2"/>
      </rPr>
      <t xml:space="preserve"> (Baixa Rotação)</t>
    </r>
    <r>
      <rPr>
        <sz val="10"/>
        <rFont val="Arial"/>
        <family val="2"/>
      </rPr>
      <t xml:space="preserve"> - Unidade. Aparelho indicado para preparação de cavidades, escavação de cáries, endodontia, tratamento de superfícies dentais e restaurações. Deve ser fabricado em latão com tratamento superficial em níquel químico, a cabeça de aço inoxidável. Contra ângulo Sistema de encaixe universal Infra;Utiliza brocas do tipo "AR" e "FG"; Possui spray externoúnico (refrigeração); Rotação máxima de 20.000 RPM;Transmissão 1:1; Registro nos órgãos competentes, numeração lote,data de fabricação; Garantia de 12 meses contra defeitos de fabricação.Marca de referência: Saevo ou equivalente, similar ou de melhor qualidade. Marca de referência: Saevo ou equivalente, similar ou de melhor qualidade.  </t>
    </r>
  </si>
  <si>
    <r>
      <t xml:space="preserve">Caneta Micromotor </t>
    </r>
    <r>
      <rPr>
        <b/>
        <i/>
        <sz val="10"/>
        <rFont val="Arial"/>
        <family val="2"/>
      </rPr>
      <t>(Baixa Rotação)</t>
    </r>
    <r>
      <rPr>
        <sz val="10"/>
        <rFont val="Arial"/>
        <family val="2"/>
      </rPr>
      <t xml:space="preserve"> - Unidade. Aparelho indicado para o preparo de cavidades, profilaxia com pasta abrasiva, acabamento de restaurações e trabalhos leves em laboratório de prótese. Deve ser fabricado em latão com tratamento superficial em níquel químico. Micro motor Anel regulador de rotações e sentido degiro; Torque mínimo de 5.000 a máximo 20.000 rpm; Baixos índices de ruído; Encaixe tipo Borden (2 furos); Sistema de encaixe Intarmatic; Autoclavável até 135°; Registro nos órgãos competentes, numeração lote, data de fabricação; Garantia de 12 meses contra defeitos de fabricação. Marca de referência: Saevo ou equivalente, similar ou de melhor qualidade. </t>
    </r>
  </si>
  <si>
    <r>
      <rPr>
        <b/>
        <i/>
        <sz val="10"/>
        <rFont val="Arial"/>
        <family val="2"/>
      </rPr>
      <t xml:space="preserve">Peça Reta (Baixa Rotação) </t>
    </r>
    <r>
      <rPr>
        <sz val="10"/>
        <rFont val="Arial"/>
        <family val="2"/>
      </rPr>
      <t xml:space="preserve">- Unidade. Aparelho indicado para o acabamento e polimento de peças protéticas e trabalhos leves em laboratório de prótese. Deve ser fabricado em latão com tratamento superficial em níquel químico. Autoclavável até 135ºC. A superfície lisa facilita a assepsia do instrumento.Transmissão 1:1.Rotação máxima 20.000rpm. Giro livre 360°. Isento de vibração .Acoplamento INTRAmatic. Acoplável a qualquer micro motor Infra
Eixos e pinças e aço inox. Fabricado em alumínio anodizado e aço inox.Fixação das brocas por anel de regulagem no corpo da peça.Registro nos órgãos competentes, numeração lote, data de fabricação; Garantia de 12 meses contra defeitos de fabricação. </t>
    </r>
    <r>
      <rPr>
        <sz val="10"/>
        <color rgb="FF000000"/>
        <rFont val="Arial"/>
        <family val="2"/>
      </rPr>
      <t xml:space="preserve">Marca de referência: Saevo ou equivalente, similar ou de melhor qualidade.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</si>
</sst>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 #,##0.00_-;\-&quot;R$&quot;\ * #,##0.00_-;_-&quot;R$&quot;\ * &quot;-&quot;??_-;_-@_-"/>
  </numFmts>
  <fonts count="14" x14ac:knownFonts="1">
    <font>
      <sz val="11"/>
      <color theme="1"/>
      <name val="Calibri"/>
      <family val="2"/>
      <scheme val="minor"/>
    </font>
    <font>
      <b/>
      <sz val="10"/>
      <color rgb="FF000000"/>
      <name val="Arial"/>
      <family val="2"/>
    </font>
    <font>
      <sz val="12"/>
      <color rgb="FF000000"/>
      <name val="Arial"/>
      <family val="2"/>
    </font>
    <font>
      <sz val="12"/>
      <name val="Arial"/>
      <family val="2"/>
    </font>
    <font>
      <sz val="12"/>
      <color rgb="FF000000"/>
      <name val="Arial"/>
    </font>
    <font>
      <sz val="11"/>
      <color theme="1"/>
      <name val="Calibri"/>
      <family val="2"/>
      <scheme val="minor"/>
    </font>
    <font>
      <sz val="12"/>
      <color theme="1"/>
      <name val="Arial"/>
      <family val="2"/>
    </font>
    <font>
      <b/>
      <sz val="11"/>
      <color rgb="FF000000"/>
      <name val="Arial"/>
      <family val="2"/>
    </font>
    <font>
      <sz val="10"/>
      <color rgb="FF000000"/>
      <name val="Arial"/>
      <family val="2"/>
    </font>
    <font>
      <sz val="10"/>
      <name val="Arial"/>
      <family val="2"/>
    </font>
    <font>
      <b/>
      <sz val="14"/>
      <color theme="1"/>
      <name val="Arial"/>
      <family val="2"/>
    </font>
    <font>
      <sz val="10"/>
      <color theme="1"/>
      <name val="Arial"/>
      <family val="2"/>
    </font>
    <font>
      <b/>
      <sz val="10"/>
      <color theme="1"/>
      <name val="Arial"/>
      <family val="2"/>
    </font>
    <font>
      <b/>
      <i/>
      <sz val="10"/>
      <name val="Arial"/>
      <family val="2"/>
    </font>
  </fonts>
  <fills count="10">
    <fill>
      <patternFill patternType="none"/>
    </fill>
    <fill>
      <patternFill patternType="gray125"/>
    </fill>
    <fill>
      <patternFill patternType="solid">
        <fgColor rgb="FFD6DCE4"/>
        <bgColor rgb="FF000000"/>
      </patternFill>
    </fill>
    <fill>
      <patternFill patternType="solid">
        <fgColor rgb="FFFFFFFF"/>
        <bgColor rgb="FF000000"/>
      </patternFill>
    </fill>
    <fill>
      <patternFill patternType="solid">
        <fgColor rgb="FF92D050"/>
        <bgColor indexed="64"/>
      </patternFill>
    </fill>
    <fill>
      <patternFill patternType="solid">
        <fgColor theme="0"/>
        <bgColor rgb="FF000000"/>
      </patternFill>
    </fill>
    <fill>
      <patternFill patternType="solid">
        <fgColor theme="5" tint="0.39997558519241921"/>
        <bgColor indexed="64"/>
      </patternFill>
    </fill>
    <fill>
      <patternFill patternType="solid">
        <fgColor theme="0"/>
        <bgColor indexed="64"/>
      </patternFill>
    </fill>
    <fill>
      <patternFill patternType="solid">
        <fgColor theme="3" tint="0.79998168889431442"/>
        <bgColor indexed="64"/>
      </patternFill>
    </fill>
    <fill>
      <patternFill patternType="solid">
        <fgColor theme="3" tint="0.79998168889431442"/>
        <bgColor rgb="FF000000"/>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44" fontId="5" fillId="0" borderId="0" applyFont="0" applyFill="0" applyBorder="0" applyAlignment="0" applyProtection="0"/>
  </cellStyleXfs>
  <cellXfs count="49">
    <xf numFmtId="0" fontId="0" fillId="0" borderId="0" xfId="0"/>
    <xf numFmtId="0" fontId="0" fillId="0" borderId="0" xfId="0" applyAlignment="1">
      <alignment vertical="top"/>
    </xf>
    <xf numFmtId="0" fontId="0" fillId="6" borderId="0" xfId="0" applyFill="1" applyAlignment="1">
      <alignment vertical="top"/>
    </xf>
    <xf numFmtId="0" fontId="0" fillId="7" borderId="0" xfId="0" applyFill="1" applyAlignment="1">
      <alignment vertical="top"/>
    </xf>
    <xf numFmtId="0" fontId="1" fillId="2" borderId="2" xfId="0" applyFont="1" applyFill="1" applyBorder="1" applyAlignment="1" applyProtection="1">
      <alignment horizontal="center" vertical="top" wrapText="1"/>
      <protection hidden="1"/>
    </xf>
    <xf numFmtId="0" fontId="2" fillId="0" borderId="2" xfId="0" applyFont="1" applyBorder="1" applyAlignment="1" applyProtection="1">
      <alignment vertical="top" wrapText="1"/>
      <protection hidden="1"/>
    </xf>
    <xf numFmtId="0" fontId="2" fillId="7" borderId="2" xfId="0" applyFont="1" applyFill="1" applyBorder="1" applyAlignment="1" applyProtection="1">
      <alignment vertical="top" wrapText="1"/>
      <protection hidden="1"/>
    </xf>
    <xf numFmtId="0" fontId="3" fillId="7" borderId="2" xfId="0" applyFont="1" applyFill="1" applyBorder="1" applyAlignment="1" applyProtection="1">
      <alignment vertical="top" wrapText="1"/>
      <protection hidden="1"/>
    </xf>
    <xf numFmtId="0" fontId="4" fillId="0" borderId="2" xfId="0" applyFont="1" applyBorder="1" applyAlignment="1" applyProtection="1">
      <alignment vertical="top" wrapText="1"/>
      <protection hidden="1"/>
    </xf>
    <xf numFmtId="0" fontId="4" fillId="7" borderId="2" xfId="0" applyFont="1" applyFill="1" applyBorder="1" applyAlignment="1" applyProtection="1">
      <alignment vertical="top" wrapText="1"/>
      <protection hidden="1"/>
    </xf>
    <xf numFmtId="0" fontId="1" fillId="2" borderId="1" xfId="0" applyFont="1" applyFill="1" applyBorder="1" applyAlignment="1" applyProtection="1">
      <alignment horizontal="center" vertical="center" wrapText="1"/>
      <protection hidden="1"/>
    </xf>
    <xf numFmtId="0" fontId="0" fillId="0" borderId="0" xfId="0" applyAlignment="1">
      <alignment vertical="center"/>
    </xf>
    <xf numFmtId="0" fontId="1" fillId="2" borderId="4" xfId="0" applyFont="1" applyFill="1" applyBorder="1" applyAlignment="1" applyProtection="1">
      <alignment horizontal="center" vertical="center" wrapText="1"/>
      <protection hidden="1"/>
    </xf>
    <xf numFmtId="0" fontId="1" fillId="2" borderId="5" xfId="0" applyFont="1" applyFill="1" applyBorder="1" applyAlignment="1" applyProtection="1">
      <alignment horizontal="center" vertical="center" wrapText="1"/>
      <protection hidden="1"/>
    </xf>
    <xf numFmtId="0" fontId="1" fillId="2" borderId="2" xfId="0" applyFont="1" applyFill="1" applyBorder="1" applyAlignment="1" applyProtection="1">
      <alignment horizontal="center" vertical="center" wrapText="1"/>
      <protection hidden="1"/>
    </xf>
    <xf numFmtId="0" fontId="6" fillId="0" borderId="0" xfId="0" applyFont="1" applyAlignment="1">
      <alignment vertical="center"/>
    </xf>
    <xf numFmtId="0" fontId="7" fillId="2" borderId="1" xfId="0" applyFont="1" applyFill="1" applyBorder="1" applyAlignment="1" applyProtection="1">
      <alignment horizontal="center" vertical="center" wrapText="1"/>
      <protection hidden="1"/>
    </xf>
    <xf numFmtId="0" fontId="8" fillId="3" borderId="1" xfId="0" applyFont="1" applyFill="1" applyBorder="1" applyAlignment="1" applyProtection="1">
      <alignment horizontal="center" vertical="center" wrapText="1"/>
      <protection hidden="1"/>
    </xf>
    <xf numFmtId="0" fontId="8" fillId="0" borderId="1" xfId="0" applyFont="1" applyBorder="1" applyAlignment="1" applyProtection="1">
      <alignment vertical="center" wrapText="1"/>
      <protection hidden="1"/>
    </xf>
    <xf numFmtId="0" fontId="8" fillId="7" borderId="1" xfId="0" applyFont="1" applyFill="1" applyBorder="1" applyAlignment="1" applyProtection="1">
      <alignment vertical="center" wrapText="1"/>
      <protection hidden="1"/>
    </xf>
    <xf numFmtId="0" fontId="9" fillId="7" borderId="1" xfId="0" applyFont="1" applyFill="1" applyBorder="1" applyAlignment="1" applyProtection="1">
      <alignment vertical="center" wrapText="1"/>
      <protection hidden="1"/>
    </xf>
    <xf numFmtId="0" fontId="8" fillId="3" borderId="1" xfId="0" applyFont="1" applyFill="1" applyBorder="1" applyAlignment="1" applyProtection="1">
      <alignment vertical="center" wrapText="1"/>
      <protection hidden="1"/>
    </xf>
    <xf numFmtId="0" fontId="8" fillId="0" borderId="1" xfId="0" applyFont="1" applyBorder="1" applyAlignment="1" applyProtection="1">
      <alignment horizontal="center" vertical="center" wrapText="1"/>
      <protection hidden="1"/>
    </xf>
    <xf numFmtId="0" fontId="8" fillId="5" borderId="1" xfId="0" applyFont="1" applyFill="1" applyBorder="1" applyAlignment="1" applyProtection="1">
      <alignment horizontal="center" vertical="center" wrapText="1"/>
      <protection hidden="1"/>
    </xf>
    <xf numFmtId="0" fontId="8" fillId="5" borderId="1" xfId="0" applyFont="1" applyFill="1" applyBorder="1" applyAlignment="1" applyProtection="1">
      <alignment vertical="center" wrapText="1"/>
      <protection hidden="1"/>
    </xf>
    <xf numFmtId="0" fontId="8" fillId="3" borderId="1" xfId="0" applyFont="1" applyFill="1" applyBorder="1" applyAlignment="1" applyProtection="1">
      <alignment vertical="top" wrapText="1"/>
      <protection hidden="1"/>
    </xf>
    <xf numFmtId="0" fontId="8" fillId="7" borderId="1" xfId="0" applyFont="1" applyFill="1" applyBorder="1" applyAlignment="1" applyProtection="1">
      <alignment horizontal="center" vertical="center" wrapText="1"/>
      <protection hidden="1"/>
    </xf>
    <xf numFmtId="0" fontId="9" fillId="5" borderId="1" xfId="0" applyFont="1" applyFill="1" applyBorder="1" applyAlignment="1" applyProtection="1">
      <alignment vertical="center" wrapText="1"/>
      <protection hidden="1"/>
    </xf>
    <xf numFmtId="0" fontId="0" fillId="0" borderId="3" xfId="0" applyBorder="1" applyAlignment="1">
      <alignment horizontal="center" vertical="center"/>
    </xf>
    <xf numFmtId="0" fontId="10" fillId="0" borderId="1" xfId="0" applyFont="1" applyBorder="1" applyAlignment="1">
      <alignment horizontal="center" vertical="center"/>
    </xf>
    <xf numFmtId="0" fontId="0" fillId="0" borderId="1" xfId="0" applyBorder="1" applyAlignment="1">
      <alignment horizontal="center" vertical="center"/>
    </xf>
    <xf numFmtId="0" fontId="0" fillId="0" borderId="0" xfId="0" applyAlignment="1">
      <alignment vertical="center" wrapText="1"/>
    </xf>
    <xf numFmtId="44" fontId="11" fillId="0" borderId="1" xfId="1" applyFont="1" applyBorder="1" applyAlignment="1">
      <alignment vertical="center"/>
    </xf>
    <xf numFmtId="44" fontId="11" fillId="7" borderId="1" xfId="1" applyFont="1" applyFill="1" applyBorder="1" applyAlignment="1">
      <alignment vertical="center"/>
    </xf>
    <xf numFmtId="0" fontId="1" fillId="4" borderId="1" xfId="0" applyFont="1" applyFill="1" applyBorder="1" applyAlignment="1" applyProtection="1">
      <alignment horizontal="center" vertical="center" wrapText="1"/>
      <protection hidden="1"/>
    </xf>
    <xf numFmtId="0" fontId="8" fillId="6" borderId="1" xfId="0" applyFont="1" applyFill="1" applyBorder="1" applyAlignment="1" applyProtection="1">
      <alignment horizontal="center" vertical="center" wrapText="1"/>
      <protection hidden="1"/>
    </xf>
    <xf numFmtId="44" fontId="11" fillId="0" borderId="1" xfId="1" applyFont="1" applyBorder="1"/>
    <xf numFmtId="0" fontId="12" fillId="8" borderId="4" xfId="0" applyFont="1" applyFill="1" applyBorder="1" applyAlignment="1">
      <alignment horizontal="center" vertical="center"/>
    </xf>
    <xf numFmtId="0" fontId="12" fillId="8" borderId="5" xfId="0" applyFont="1" applyFill="1" applyBorder="1" applyAlignment="1">
      <alignment horizontal="center" vertical="center"/>
    </xf>
    <xf numFmtId="0" fontId="12" fillId="8" borderId="2" xfId="0" applyFont="1" applyFill="1" applyBorder="1" applyAlignment="1">
      <alignment horizontal="center" vertical="center"/>
    </xf>
    <xf numFmtId="44" fontId="12" fillId="8" borderId="4" xfId="0" applyNumberFormat="1" applyFont="1" applyFill="1" applyBorder="1" applyAlignment="1">
      <alignment horizontal="center" vertical="center"/>
    </xf>
    <xf numFmtId="44" fontId="12" fillId="8" borderId="2" xfId="0" applyNumberFormat="1" applyFont="1" applyFill="1" applyBorder="1" applyAlignment="1">
      <alignment horizontal="center" vertical="center"/>
    </xf>
    <xf numFmtId="0" fontId="1" fillId="9" borderId="1" xfId="0" applyFont="1" applyFill="1" applyBorder="1" applyAlignment="1" applyProtection="1">
      <alignment horizontal="center" vertical="center"/>
      <protection hidden="1"/>
    </xf>
    <xf numFmtId="0" fontId="11" fillId="0" borderId="0" xfId="0" applyFont="1" applyAlignment="1">
      <alignment vertical="center"/>
    </xf>
    <xf numFmtId="0" fontId="12" fillId="8" borderId="1" xfId="0" applyFont="1" applyFill="1" applyBorder="1" applyAlignment="1">
      <alignment horizontal="center" vertical="center"/>
    </xf>
    <xf numFmtId="44" fontId="12" fillId="8" borderId="1" xfId="1" applyFont="1" applyFill="1" applyBorder="1" applyAlignment="1">
      <alignment horizontal="center" vertical="center"/>
    </xf>
    <xf numFmtId="0" fontId="1" fillId="7" borderId="1" xfId="0" applyFont="1" applyFill="1" applyBorder="1" applyAlignment="1" applyProtection="1">
      <alignment horizontal="center" vertical="center" wrapText="1"/>
      <protection hidden="1"/>
    </xf>
    <xf numFmtId="44" fontId="12" fillId="8" borderId="1" xfId="0" applyNumberFormat="1" applyFont="1" applyFill="1" applyBorder="1" applyAlignment="1">
      <alignment horizontal="center" vertical="center"/>
    </xf>
    <xf numFmtId="0" fontId="11" fillId="0" borderId="0" xfId="0" applyFont="1"/>
  </cellXfs>
  <cellStyles count="2">
    <cellStyle name="Moeda" xfId="1" builtinId="4"/>
    <cellStyle name="Normal" xfId="0" builtinId="0"/>
  </cellStyles>
  <dxfs count="1">
    <dxf>
      <fill>
        <patternFill patternType="solid">
          <fgColor rgb="FFF4B084"/>
          <bgColor rgb="FF00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microsoft.com/office/2017/10/relationships/person" Target="persons/perso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virginiadias\AppData\Local\Microsoft\Windows\INetCache\Content.Outlook\MY18628Q\FINAL-%20Especifica&#231;&#245;es%20t&#233;cnicas%20e%20quantitativos%20-%20Insumos%20Odontol&#243;gicos%2015.12.xlsx" TargetMode="External"/><Relationship Id="rId1" Type="http://schemas.openxmlformats.org/officeDocument/2006/relationships/externalLinkPath" Target="file:///C:\Users\virginiadias\AppData\Local\Microsoft\Windows\INetCache\Content.Outlook\MY18628Q\FINAL-%20Especifica&#231;&#245;es%20t&#233;cnicas%20e%20quantitativos%20-%20Insumos%20Odontol&#243;gicos%2015.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Mem. de Cálculo - Especificação"/>
      <sheetName val="Mem. de Cálculo - Especif."/>
      <sheetName val="Atas Vigentes 14.12"/>
      <sheetName val="Estoque atual 14.12"/>
      <sheetName val="Planilha1"/>
    </sheetNames>
    <sheetDataSet>
      <sheetData sheetId="0"/>
      <sheetData sheetId="1"/>
      <sheetData sheetId="2">
        <row r="1">
          <cell r="A1" t="str">
            <v>Item</v>
          </cell>
          <cell r="B1" t="str">
            <v>Código SGM (se necessário)</v>
          </cell>
          <cell r="C1" t="str">
            <v>Unidade de Controle</v>
          </cell>
          <cell r="D1" t="str">
            <v>Processo  de aquisição (mãe)</v>
          </cell>
          <cell r="E1" t="str">
            <v>Quantitativo licitado</v>
          </cell>
          <cell r="F1" t="str">
            <v>Empresa vencedora/nº do processo/nº do contrato</v>
          </cell>
          <cell r="G1" t="str">
            <v>Valor Unitário</v>
          </cell>
          <cell r="H1" t="str">
            <v>1º PAF</v>
          </cell>
          <cell r="I1" t="str">
            <v>2º PAF</v>
          </cell>
          <cell r="J1" t="str">
            <v>3º PAF</v>
          </cell>
          <cell r="K1" t="str">
            <v>4º PAF</v>
          </cell>
          <cell r="L1" t="str">
            <v>5º PAF</v>
          </cell>
          <cell r="M1" t="str">
            <v>6º PAF</v>
          </cell>
          <cell r="N1" t="str">
            <v>7º PAF</v>
          </cell>
          <cell r="O1" t="str">
            <v>8º PAF</v>
          </cell>
          <cell r="P1" t="str">
            <v>9º PAF</v>
          </cell>
          <cell r="Q1" t="str">
            <v>10º PAF</v>
          </cell>
          <cell r="R1" t="str">
            <v>11º PAF</v>
          </cell>
          <cell r="S1" t="str">
            <v>12º PAF</v>
          </cell>
          <cell r="T1" t="str">
            <v>13° PAF</v>
          </cell>
          <cell r="U1" t="str">
            <v>14° PAF</v>
          </cell>
          <cell r="V1" t="str">
            <v>15° PAF</v>
          </cell>
          <cell r="W1" t="str">
            <v>Total Pedido da ata</v>
          </cell>
          <cell r="X1" t="str">
            <v>Valor Pedido da ata</v>
          </cell>
          <cell r="Y1" t="str">
            <v>Saldo</v>
          </cell>
        </row>
        <row r="2">
          <cell r="A2" t="str">
            <v>Rolo para microagulhamento -  tamanho 1.5mm; Descartável. Agulhas em aço cirúrgico, laminadas com ouro, esterilizadas por raios gama; com no mínimo  190 microagulhas;  Registro da Anvisa; Marca de referência: Derma Roller ou equivalente, ou melhor qualidade.</v>
          </cell>
          <cell r="C2" t="str">
            <v>unidade</v>
          </cell>
          <cell r="D2" t="str">
            <v>02119/21</v>
          </cell>
          <cell r="E2">
            <v>44</v>
          </cell>
          <cell r="F2" t="str">
            <v>PRIMER COMERCIO DE SUPRIMENTOS HOSPITALARES EIRELI - 004002-04398</v>
          </cell>
          <cell r="G2">
            <v>75</v>
          </cell>
          <cell r="H2">
            <v>10</v>
          </cell>
          <cell r="W2">
            <v>10</v>
          </cell>
          <cell r="X2">
            <v>750</v>
          </cell>
          <cell r="Y2">
            <v>34</v>
          </cell>
        </row>
        <row r="3">
          <cell r="A3" t="str">
            <v>Abaixador Para Língua De Madeira embalado Individualmente</v>
          </cell>
          <cell r="C3" t="str">
            <v>Pacote</v>
          </cell>
          <cell r="D3" t="str">
            <v>02973/20</v>
          </cell>
          <cell r="E3">
            <v>33</v>
          </cell>
          <cell r="F3" t="str">
            <v>FARMA TOP  MEDICAMENTOS EIRELI- 02390/21</v>
          </cell>
          <cell r="G3">
            <v>9</v>
          </cell>
          <cell r="H3">
            <v>12</v>
          </cell>
          <cell r="W3">
            <v>12</v>
          </cell>
          <cell r="X3">
            <v>108</v>
          </cell>
          <cell r="Y3">
            <v>21</v>
          </cell>
        </row>
        <row r="4">
          <cell r="A4" t="str">
            <v>Abridor De Boca De Silicone</v>
          </cell>
          <cell r="C4" t="str">
            <v>Pacote com 02 unidades</v>
          </cell>
          <cell r="E4">
            <v>4</v>
          </cell>
          <cell r="F4" t="str">
            <v>DENTAL MARIA -004002-04423</v>
          </cell>
          <cell r="G4">
            <v>6.38</v>
          </cell>
          <cell r="W4">
            <v>0</v>
          </cell>
          <cell r="X4">
            <v>0</v>
          </cell>
          <cell r="Y4">
            <v>4</v>
          </cell>
        </row>
        <row r="5">
          <cell r="A5" t="str">
            <v>Acalcador De Bandas Ponta Quadrada</v>
          </cell>
          <cell r="C5" t="str">
            <v>Unidade</v>
          </cell>
          <cell r="D5" t="str">
            <v>00896/20</v>
          </cell>
          <cell r="E5">
            <v>10</v>
          </cell>
          <cell r="F5" t="str">
            <v>ORTHO DENTAL JF - 00904/21</v>
          </cell>
          <cell r="G5">
            <v>9.3000000000000007</v>
          </cell>
          <cell r="H5">
            <v>6</v>
          </cell>
          <cell r="W5">
            <v>6</v>
          </cell>
          <cell r="X5">
            <v>55.800000000000004</v>
          </cell>
          <cell r="Y5">
            <v>4</v>
          </cell>
        </row>
        <row r="6">
          <cell r="A6" t="str">
            <v>Ácido acético glacial 2%</v>
          </cell>
          <cell r="C6" t="str">
            <v>Frasco 100ml</v>
          </cell>
          <cell r="D6" t="str">
            <v>02119/21</v>
          </cell>
          <cell r="E6">
            <v>44</v>
          </cell>
          <cell r="F6" t="str">
            <v>FARMÁRCIA  IDEAL FORMULAS 004002-04355</v>
          </cell>
          <cell r="G6">
            <v>23.4</v>
          </cell>
          <cell r="I6">
            <v>5</v>
          </cell>
          <cell r="J6">
            <v>5</v>
          </cell>
          <cell r="L6">
            <v>20</v>
          </cell>
          <cell r="W6">
            <v>30</v>
          </cell>
          <cell r="X6">
            <v>702</v>
          </cell>
          <cell r="Y6">
            <v>14</v>
          </cell>
        </row>
        <row r="7">
          <cell r="A7" t="str">
            <v>Ácido Fluorídrico A 10%</v>
          </cell>
          <cell r="C7" t="str">
            <v>Seringa com no mínimo 2,5ml</v>
          </cell>
          <cell r="E7">
            <v>15</v>
          </cell>
          <cell r="F7" t="str">
            <v>E.C DOS SANTOS - 004002-04421</v>
          </cell>
          <cell r="G7">
            <v>10</v>
          </cell>
          <cell r="I7">
            <v>5</v>
          </cell>
          <cell r="M7">
            <v>10</v>
          </cell>
          <cell r="W7">
            <v>15</v>
          </cell>
          <cell r="X7">
            <v>150</v>
          </cell>
          <cell r="Y7">
            <v>0</v>
          </cell>
        </row>
        <row r="8">
          <cell r="A8" t="str">
            <v>Ácido Fosfórico Em Gel A 37%</v>
          </cell>
          <cell r="C8" t="str">
            <v>Kit com 3 seringas e com no mínimo 03 pontas aplicadoras avulsas</v>
          </cell>
          <cell r="E8">
            <v>240</v>
          </cell>
          <cell r="F8" t="str">
            <v>E.C DOS SANTOS - 004002-04421</v>
          </cell>
          <cell r="G8">
            <v>3.13</v>
          </cell>
          <cell r="J8">
            <v>40</v>
          </cell>
          <cell r="K8">
            <v>100</v>
          </cell>
          <cell r="W8">
            <v>140</v>
          </cell>
          <cell r="X8">
            <v>438.2</v>
          </cell>
          <cell r="Y8">
            <v>100</v>
          </cell>
        </row>
        <row r="9">
          <cell r="A9" t="str">
            <v>Ácido Peracético 0,2%</v>
          </cell>
          <cell r="C9" t="str">
            <v>Frasco com 1 litro</v>
          </cell>
          <cell r="E9">
            <v>45</v>
          </cell>
          <cell r="F9" t="str">
            <v>LIMPEZA E BRILHO LTDA - 004002 - 04422</v>
          </cell>
          <cell r="G9">
            <v>40</v>
          </cell>
          <cell r="H9">
            <v>20</v>
          </cell>
          <cell r="W9">
            <v>20</v>
          </cell>
          <cell r="X9">
            <v>800</v>
          </cell>
          <cell r="Y9">
            <v>25</v>
          </cell>
        </row>
        <row r="10">
          <cell r="A10" t="str">
            <v>Ácido Retinóico 5% Creme Base</v>
          </cell>
          <cell r="C10" t="str">
            <v>Bisnaga 50 G</v>
          </cell>
          <cell r="E10">
            <v>20</v>
          </cell>
          <cell r="F10" t="str">
            <v>FARMÁRCIA  IDEAL FORMULAS 004002-04365</v>
          </cell>
          <cell r="G10">
            <v>71</v>
          </cell>
          <cell r="H10">
            <v>1</v>
          </cell>
          <cell r="I10">
            <v>1</v>
          </cell>
          <cell r="J10">
            <v>1</v>
          </cell>
          <cell r="K10">
            <v>2</v>
          </cell>
          <cell r="W10">
            <v>5</v>
          </cell>
          <cell r="X10">
            <v>355</v>
          </cell>
          <cell r="Y10">
            <v>15</v>
          </cell>
        </row>
        <row r="11">
          <cell r="A11" t="str">
            <v>Ácido Salicílico 10% solução alcoolica</v>
          </cell>
          <cell r="C11" t="str">
            <v>Frasco 30ml</v>
          </cell>
          <cell r="E11">
            <v>20</v>
          </cell>
          <cell r="F11" t="str">
            <v>FARMÁRCIA  IDEAL FORMULAS 004002-04365</v>
          </cell>
          <cell r="G11">
            <v>14</v>
          </cell>
          <cell r="W11">
            <v>0</v>
          </cell>
          <cell r="X11">
            <v>0</v>
          </cell>
          <cell r="Y11">
            <v>20</v>
          </cell>
        </row>
        <row r="12">
          <cell r="A12" t="str">
            <v>Ácido tricloroácetico 35% em água destilada</v>
          </cell>
          <cell r="C12" t="str">
            <v>Frasco 30ml</v>
          </cell>
          <cell r="E12">
            <v>20</v>
          </cell>
          <cell r="F12" t="str">
            <v>FARMÁRCIA  IDEAL FORMULAS 004002-04365</v>
          </cell>
          <cell r="G12">
            <v>29</v>
          </cell>
          <cell r="K12">
            <v>2</v>
          </cell>
          <cell r="W12">
            <v>2</v>
          </cell>
          <cell r="X12">
            <v>58</v>
          </cell>
          <cell r="Y12">
            <v>18</v>
          </cell>
        </row>
        <row r="13">
          <cell r="A13" t="str">
            <v>Ácido tricloroácetico 90% em água destilada</v>
          </cell>
          <cell r="C13" t="str">
            <v>Frasco 30ml</v>
          </cell>
          <cell r="E13">
            <v>20</v>
          </cell>
          <cell r="F13" t="str">
            <v>FARMÁRCIA  IDEAL FORMULAS 004002-04365</v>
          </cell>
          <cell r="G13">
            <v>42</v>
          </cell>
          <cell r="W13">
            <v>0</v>
          </cell>
          <cell r="X13">
            <v>0</v>
          </cell>
          <cell r="Y13">
            <v>20</v>
          </cell>
        </row>
        <row r="14">
          <cell r="A14" t="str">
            <v>Adesivo Dentário Monocomponente Fotopolimerizável</v>
          </cell>
          <cell r="C14" t="str">
            <v>Frasco de 6 ml</v>
          </cell>
          <cell r="E14">
            <v>40</v>
          </cell>
          <cell r="F14" t="str">
            <v>E.C DOS SANTOS - 004002-04421</v>
          </cell>
          <cell r="G14">
            <v>45</v>
          </cell>
          <cell r="H14">
            <v>10</v>
          </cell>
          <cell r="J14">
            <v>20</v>
          </cell>
          <cell r="K14">
            <v>10</v>
          </cell>
          <cell r="W14">
            <v>40</v>
          </cell>
          <cell r="X14">
            <v>1800</v>
          </cell>
          <cell r="Y14">
            <v>0</v>
          </cell>
        </row>
        <row r="15">
          <cell r="A15" t="str">
            <v>Afastador De Bochecha Tipo Expandex Tamanho Adulto</v>
          </cell>
          <cell r="C15" t="str">
            <v>Embalagem com 2 unidades</v>
          </cell>
          <cell r="D15" t="str">
            <v>00896/20</v>
          </cell>
          <cell r="E15">
            <v>16</v>
          </cell>
          <cell r="F15" t="str">
            <v>DENTAL MEDSUL 00907/21</v>
          </cell>
          <cell r="G15">
            <v>22.02</v>
          </cell>
          <cell r="H15">
            <v>6</v>
          </cell>
          <cell r="W15">
            <v>6</v>
          </cell>
          <cell r="X15">
            <v>132.12</v>
          </cell>
          <cell r="Y15">
            <v>10</v>
          </cell>
        </row>
        <row r="16">
          <cell r="A16" t="str">
            <v>Afastador De Bochecha Tipo Expandex Tamanho Infantil</v>
          </cell>
          <cell r="C16" t="str">
            <v>Embalagem com 2 unidades</v>
          </cell>
          <cell r="D16" t="str">
            <v>00896/20</v>
          </cell>
          <cell r="E16">
            <v>16</v>
          </cell>
          <cell r="F16" t="str">
            <v>DENTAL MEDSUL 00907/21</v>
          </cell>
          <cell r="G16">
            <v>22.02</v>
          </cell>
          <cell r="H16">
            <v>6</v>
          </cell>
          <cell r="W16">
            <v>6</v>
          </cell>
          <cell r="X16">
            <v>132.12</v>
          </cell>
          <cell r="Y16">
            <v>10</v>
          </cell>
        </row>
        <row r="17">
          <cell r="A17" t="str">
            <v>Afastador Labial Com Bloqueador De Lingua Infantil</v>
          </cell>
          <cell r="C17" t="str">
            <v>Unidade</v>
          </cell>
          <cell r="D17" t="str">
            <v>00845/21</v>
          </cell>
          <cell r="E17">
            <v>12</v>
          </cell>
          <cell r="F17" t="str">
            <v>E.C. DOS SANTOS 02752/21</v>
          </cell>
          <cell r="G17">
            <v>12</v>
          </cell>
          <cell r="W17">
            <v>0</v>
          </cell>
          <cell r="X17">
            <v>0</v>
          </cell>
          <cell r="Y17">
            <v>12</v>
          </cell>
        </row>
        <row r="18">
          <cell r="A18" t="str">
            <v>Afastador Labial Com Bloqueador De Lingua Infantil</v>
          </cell>
          <cell r="C18" t="str">
            <v>Unidade</v>
          </cell>
          <cell r="E18">
            <v>19</v>
          </cell>
          <cell r="F18" t="str">
            <v>PROMODENTAL - 004002-04434</v>
          </cell>
          <cell r="W18">
            <v>0</v>
          </cell>
          <cell r="X18">
            <v>0</v>
          </cell>
          <cell r="Y18">
            <v>19</v>
          </cell>
        </row>
        <row r="19">
          <cell r="A19" t="str">
            <v>Afastador Labial expandex</v>
          </cell>
          <cell r="C19" t="str">
            <v>Unidade</v>
          </cell>
          <cell r="E19">
            <v>10</v>
          </cell>
          <cell r="F19" t="str">
            <v>E.C DOS SANTOS - 004002-04421</v>
          </cell>
          <cell r="G19">
            <v>8</v>
          </cell>
          <cell r="W19">
            <v>0</v>
          </cell>
          <cell r="X19">
            <v>0</v>
          </cell>
          <cell r="Y19">
            <v>10</v>
          </cell>
        </row>
        <row r="20">
          <cell r="A20" t="str">
            <v>Afastador Labial Lateral Adulto - Pacote Com 02 Unidades</v>
          </cell>
          <cell r="C20" t="str">
            <v>Pacote</v>
          </cell>
          <cell r="D20" t="str">
            <v>00845/21</v>
          </cell>
          <cell r="E20">
            <v>20</v>
          </cell>
          <cell r="F20" t="str">
            <v>A. M. MOLITERNO - 02760/21</v>
          </cell>
          <cell r="G20">
            <v>13.75</v>
          </cell>
          <cell r="W20">
            <v>0</v>
          </cell>
          <cell r="X20">
            <v>0</v>
          </cell>
          <cell r="Y20">
            <v>20</v>
          </cell>
        </row>
        <row r="21">
          <cell r="A21" t="str">
            <v>Afastador Labial Lateral Adulto - Pacote Com 02 Unidades</v>
          </cell>
          <cell r="C21" t="str">
            <v>Pacote</v>
          </cell>
          <cell r="E21">
            <v>10</v>
          </cell>
          <cell r="F21" t="str">
            <v>DENTAL MARIA -004002-04423</v>
          </cell>
          <cell r="G21">
            <v>13</v>
          </cell>
          <cell r="W21">
            <v>0</v>
          </cell>
          <cell r="X21">
            <v>0</v>
          </cell>
          <cell r="Y21">
            <v>10</v>
          </cell>
        </row>
        <row r="22">
          <cell r="A22" t="str">
            <v>Afastador Labial Expandex </v>
          </cell>
          <cell r="C22" t="str">
            <v>Unidade</v>
          </cell>
          <cell r="D22" t="str">
            <v>00845/21</v>
          </cell>
          <cell r="E22">
            <v>20</v>
          </cell>
          <cell r="F22" t="str">
            <v>A. M. MOLITERNO - 02760/21</v>
          </cell>
          <cell r="G22">
            <v>6.5</v>
          </cell>
          <cell r="W22">
            <v>0</v>
          </cell>
          <cell r="X22">
            <v>0</v>
          </cell>
          <cell r="Y22">
            <v>20</v>
          </cell>
        </row>
        <row r="23">
          <cell r="A23" t="str">
            <v>Agente De União Silano</v>
          </cell>
          <cell r="B23">
            <v>1670010004</v>
          </cell>
          <cell r="C23" t="str">
            <v>Frasco com no mínimo 5 ml</v>
          </cell>
          <cell r="E23">
            <v>24</v>
          </cell>
          <cell r="F23" t="str">
            <v>DENTAL MARIA -004002-04423</v>
          </cell>
          <cell r="G23">
            <v>12.14</v>
          </cell>
          <cell r="J23">
            <v>4</v>
          </cell>
          <cell r="P23">
            <v>10</v>
          </cell>
          <cell r="W23">
            <v>14</v>
          </cell>
          <cell r="X23">
            <v>169.96</v>
          </cell>
          <cell r="Y23">
            <v>10</v>
          </cell>
        </row>
        <row r="24">
          <cell r="A24" t="str">
            <v>Agulha descartável estéril - tamanho: 13 x 0,30 mm. Caixa com 100 unidades.</v>
          </cell>
          <cell r="C24" t="str">
            <v>caixa</v>
          </cell>
          <cell r="E24">
            <v>12</v>
          </cell>
          <cell r="F24" t="str">
            <v xml:space="preserve">CIRURGICA PATROCINIO - 004002-04393 </v>
          </cell>
          <cell r="G24">
            <v>15</v>
          </cell>
          <cell r="H24">
            <v>2</v>
          </cell>
          <cell r="W24">
            <v>2</v>
          </cell>
          <cell r="X24">
            <v>30</v>
          </cell>
          <cell r="Y24">
            <v>10</v>
          </cell>
        </row>
        <row r="25">
          <cell r="A25" t="str">
            <v>Agulha descartável estéril - tamanho: 13 x 0,45 mm(26G). Caixa com 100 unidades.</v>
          </cell>
          <cell r="C25" t="str">
            <v>caixa</v>
          </cell>
          <cell r="D25" t="str">
            <v>02119/21</v>
          </cell>
          <cell r="E25">
            <v>25</v>
          </cell>
          <cell r="F25" t="str">
            <v>ACÁCIA COMERCIO DE MEDICAMENTOS EIRELI - 004002-0492</v>
          </cell>
          <cell r="G25">
            <v>10.220000000000001</v>
          </cell>
          <cell r="W25">
            <v>0</v>
          </cell>
          <cell r="X25">
            <v>0</v>
          </cell>
          <cell r="Y25">
            <v>25</v>
          </cell>
        </row>
        <row r="26">
          <cell r="A26" t="str">
            <v>Agulha descartável estéril - tamanho: 40 x 1,2 mm(18G). Caixa com 100 unidades.</v>
          </cell>
          <cell r="C26" t="str">
            <v>caixa</v>
          </cell>
          <cell r="E26">
            <v>20</v>
          </cell>
          <cell r="F26" t="str">
            <v xml:space="preserve">CIRURGICA PATROCINIO - 004002-04393 </v>
          </cell>
          <cell r="G26">
            <v>13.7</v>
          </cell>
          <cell r="H26">
            <v>5</v>
          </cell>
          <cell r="W26">
            <v>5</v>
          </cell>
          <cell r="X26">
            <v>68.5</v>
          </cell>
          <cell r="Y26">
            <v>15</v>
          </cell>
        </row>
        <row r="27">
          <cell r="A27" t="str">
            <v xml:space="preserve">Agulha descartável hipodérmica 20x 0,55 mm(24G). Caixa com 100 unidades. </v>
          </cell>
          <cell r="C27" t="str">
            <v>caixa</v>
          </cell>
          <cell r="D27" t="str">
            <v>02119/21</v>
          </cell>
          <cell r="E27">
            <v>11</v>
          </cell>
          <cell r="F27" t="str">
            <v>ACÁCIA COMERCIO DE MEDICAMENTOS EIRELI - 004002-0492</v>
          </cell>
          <cell r="G27">
            <v>10.220000000000001</v>
          </cell>
          <cell r="H27">
            <v>4</v>
          </cell>
          <cell r="W27">
            <v>4</v>
          </cell>
          <cell r="X27">
            <v>40.880000000000003</v>
          </cell>
          <cell r="Y27">
            <v>7</v>
          </cell>
        </row>
        <row r="28">
          <cell r="A28" t="str">
            <v xml:space="preserve">Agulha descartável hipodérmica 25 x 0,60 mm. Caixa com 100 unidades. </v>
          </cell>
          <cell r="C28" t="str">
            <v>caixa</v>
          </cell>
          <cell r="D28" t="str">
            <v>02119/21</v>
          </cell>
          <cell r="E28">
            <v>28</v>
          </cell>
          <cell r="F28" t="str">
            <v>ACÁCIA COMERCIO DE MEDICAMENTOS EIRELI - 004002-0492</v>
          </cell>
          <cell r="G28">
            <v>10.220000000000001</v>
          </cell>
          <cell r="W28">
            <v>0</v>
          </cell>
          <cell r="X28">
            <v>0</v>
          </cell>
          <cell r="Y28">
            <v>28</v>
          </cell>
        </row>
        <row r="29">
          <cell r="A29" t="str">
            <v xml:space="preserve">Agulha descartável hipodérmica 25 x 0,70 mm(22G). Caixa com 100 unidades. </v>
          </cell>
          <cell r="C29" t="str">
            <v>caixa</v>
          </cell>
          <cell r="D29" t="str">
            <v>02119/21</v>
          </cell>
          <cell r="E29">
            <v>37</v>
          </cell>
          <cell r="F29" t="str">
            <v>ACÁCIA COMERCIO DE MEDICAMENTOS EIRELI - 004002-0492</v>
          </cell>
          <cell r="G29">
            <v>10.220000000000001</v>
          </cell>
          <cell r="H29">
            <v>6</v>
          </cell>
          <cell r="W29">
            <v>6</v>
          </cell>
          <cell r="X29">
            <v>61.320000000000007</v>
          </cell>
          <cell r="Y29">
            <v>31</v>
          </cell>
        </row>
        <row r="30">
          <cell r="A30" t="str">
            <v xml:space="preserve">Agulha descartável hipodérmica 25 x 0,80 mm(21G). Caixa com 100 unidades. </v>
          </cell>
          <cell r="C30" t="str">
            <v>caixa</v>
          </cell>
          <cell r="D30" t="str">
            <v>02119/21</v>
          </cell>
          <cell r="E30">
            <v>21</v>
          </cell>
          <cell r="F30" t="str">
            <v>ACÁCIA COMERCIO DE MEDICAMENTOS EIRELI - 004002-0492</v>
          </cell>
          <cell r="G30">
            <v>10.220000000000001</v>
          </cell>
          <cell r="H30">
            <v>6</v>
          </cell>
          <cell r="W30">
            <v>6</v>
          </cell>
          <cell r="X30">
            <v>61.320000000000007</v>
          </cell>
          <cell r="Y30">
            <v>15</v>
          </cell>
        </row>
        <row r="31">
          <cell r="A31" t="str">
            <v>Agulha Gengival Descartável Curta 30G</v>
          </cell>
          <cell r="C31" t="str">
            <v>Caixa com 100 unidades</v>
          </cell>
          <cell r="E31">
            <v>53</v>
          </cell>
          <cell r="F31" t="str">
            <v>E.C DOS SANTOS - 004002-04421</v>
          </cell>
          <cell r="G31">
            <v>39.619999999999997</v>
          </cell>
          <cell r="I31">
            <v>20</v>
          </cell>
          <cell r="K31">
            <v>33</v>
          </cell>
          <cell r="W31">
            <v>53</v>
          </cell>
          <cell r="X31">
            <v>2099.8599999999997</v>
          </cell>
          <cell r="Y31">
            <v>0</v>
          </cell>
        </row>
        <row r="32">
          <cell r="A32" t="str">
            <v xml:space="preserve">Agulha Gengival Descartável Longa 27G </v>
          </cell>
          <cell r="C32" t="str">
            <v>Caixa com 100 unidades</v>
          </cell>
          <cell r="E32">
            <v>7</v>
          </cell>
          <cell r="F32" t="str">
            <v>E.C DOS SANTOS - 004002-04421</v>
          </cell>
          <cell r="G32">
            <v>38.56</v>
          </cell>
          <cell r="M32">
            <v>7</v>
          </cell>
          <cell r="W32">
            <v>7</v>
          </cell>
          <cell r="X32">
            <v>269.92</v>
          </cell>
          <cell r="Y32">
            <v>0</v>
          </cell>
        </row>
        <row r="33">
          <cell r="A33" t="str">
            <v>Agulha Gengival Extra Curta 12Mm</v>
          </cell>
          <cell r="C33" t="str">
            <v>Caixa com 100 unidades</v>
          </cell>
          <cell r="D33" t="str">
            <v>01842/21</v>
          </cell>
          <cell r="E33">
            <v>12</v>
          </cell>
          <cell r="F33" t="str">
            <v>GUSTAVO NICOLINO - 02709/21</v>
          </cell>
          <cell r="G33">
            <v>69.900000000000006</v>
          </cell>
          <cell r="H33">
            <v>2</v>
          </cell>
          <cell r="K33">
            <v>6</v>
          </cell>
          <cell r="W33">
            <v>8</v>
          </cell>
          <cell r="X33">
            <v>559.20000000000005</v>
          </cell>
          <cell r="Y33">
            <v>4</v>
          </cell>
        </row>
        <row r="34">
          <cell r="A34" t="str">
            <v>Alavanca Apical Apexo Reta Nº 303</v>
          </cell>
          <cell r="C34" t="str">
            <v>Unidade</v>
          </cell>
          <cell r="D34" t="str">
            <v>00845/21</v>
          </cell>
          <cell r="E34">
            <v>8</v>
          </cell>
          <cell r="F34" t="str">
            <v>A. M. MOLITERNO - 02760/21</v>
          </cell>
          <cell r="G34">
            <v>26.25</v>
          </cell>
          <cell r="W34">
            <v>0</v>
          </cell>
          <cell r="X34">
            <v>0</v>
          </cell>
          <cell r="Y34">
            <v>8</v>
          </cell>
        </row>
        <row r="35">
          <cell r="A35" t="str">
            <v>Alavanca Apical Nº 303 Direita</v>
          </cell>
          <cell r="C35" t="str">
            <v>Unidade</v>
          </cell>
          <cell r="D35" t="str">
            <v>00845/21</v>
          </cell>
          <cell r="E35">
            <v>10</v>
          </cell>
          <cell r="F35" t="str">
            <v>E.C. DOS SANTOS 02752/21</v>
          </cell>
          <cell r="G35">
            <v>25.17</v>
          </cell>
          <cell r="W35">
            <v>0</v>
          </cell>
          <cell r="X35">
            <v>0</v>
          </cell>
          <cell r="Y35">
            <v>10</v>
          </cell>
        </row>
        <row r="36">
          <cell r="A36" t="str">
            <v>Alavanca Apical Nº 303 Esquerda</v>
          </cell>
          <cell r="C36" t="str">
            <v>Unidade</v>
          </cell>
          <cell r="D36" t="str">
            <v>00845/21</v>
          </cell>
          <cell r="E36">
            <v>20</v>
          </cell>
          <cell r="F36" t="str">
            <v>E.C. DOS SANTOS 02752/21</v>
          </cell>
          <cell r="G36">
            <v>25.17</v>
          </cell>
          <cell r="W36">
            <v>0</v>
          </cell>
          <cell r="X36">
            <v>0</v>
          </cell>
          <cell r="Y36">
            <v>20</v>
          </cell>
        </row>
        <row r="37">
          <cell r="A37" t="str">
            <v>Alavanca Seldin Reta Nº 2</v>
          </cell>
          <cell r="C37" t="str">
            <v>Unidade</v>
          </cell>
          <cell r="D37" t="str">
            <v>00845/21</v>
          </cell>
          <cell r="E37">
            <v>20</v>
          </cell>
          <cell r="F37" t="str">
            <v>E.C. DOS SANTOS 02752/21</v>
          </cell>
          <cell r="G37">
            <v>25.65</v>
          </cell>
          <cell r="W37">
            <v>0</v>
          </cell>
          <cell r="X37">
            <v>0</v>
          </cell>
          <cell r="Y37">
            <v>20</v>
          </cell>
        </row>
        <row r="38">
          <cell r="A38" t="str">
            <v>Alça de Mão (para pilates) c/ mosquetão. Par.</v>
          </cell>
          <cell r="C38" t="str">
            <v>unidade</v>
          </cell>
          <cell r="D38" t="str">
            <v>02119/21</v>
          </cell>
          <cell r="E38">
            <v>4</v>
          </cell>
          <cell r="F38" t="str">
            <v>A e Z SAUDE COMERCIO DE PRODUTOS MEDICOS E HOSPITALARES EIRELI - 004002-04394</v>
          </cell>
          <cell r="G38">
            <v>67.5</v>
          </cell>
          <cell r="W38">
            <v>0</v>
          </cell>
          <cell r="X38">
            <v>0</v>
          </cell>
          <cell r="Y38">
            <v>4</v>
          </cell>
        </row>
        <row r="39">
          <cell r="A39" t="str">
            <v>Álcool 96° Gl</v>
          </cell>
          <cell r="C39" t="str">
            <v>Frasco com 1 litro</v>
          </cell>
          <cell r="E39">
            <v>23</v>
          </cell>
          <cell r="F39" t="str">
            <v>TY BORTHOLIN COMERCIAL LTDA - 004002 - 04424</v>
          </cell>
          <cell r="G39">
            <v>13.27</v>
          </cell>
          <cell r="W39">
            <v>0</v>
          </cell>
          <cell r="X39">
            <v>0</v>
          </cell>
          <cell r="Y39">
            <v>23</v>
          </cell>
        </row>
        <row r="40">
          <cell r="A40" t="str">
            <v xml:space="preserve">Alginato Para Impressão Tipo I </v>
          </cell>
          <cell r="C40" t="str">
            <v>Pacote com no mínimo 410 gramas</v>
          </cell>
          <cell r="E40">
            <v>40</v>
          </cell>
          <cell r="F40" t="str">
            <v>DENTAL MED SUL - 004002-04439</v>
          </cell>
          <cell r="G40">
            <v>36.99</v>
          </cell>
          <cell r="J40">
            <v>20</v>
          </cell>
          <cell r="L40">
            <v>20</v>
          </cell>
          <cell r="W40">
            <v>40</v>
          </cell>
          <cell r="X40">
            <v>1479.6000000000001</v>
          </cell>
          <cell r="Y40">
            <v>0</v>
          </cell>
        </row>
        <row r="41">
          <cell r="A41" t="str">
            <v>Algodão Hidrófilo 500 G - Rolo</v>
          </cell>
          <cell r="C41" t="str">
            <v xml:space="preserve">Pacote </v>
          </cell>
          <cell r="D41" t="str">
            <v>02973/20</v>
          </cell>
          <cell r="E41">
            <v>49</v>
          </cell>
          <cell r="F41" t="str">
            <v>CIRURGICA PATROCINIO - 02391/21</v>
          </cell>
          <cell r="G41">
            <v>13.16</v>
          </cell>
          <cell r="W41">
            <v>0</v>
          </cell>
          <cell r="X41">
            <v>0</v>
          </cell>
          <cell r="Y41">
            <v>49</v>
          </cell>
        </row>
        <row r="42">
          <cell r="A42" t="str">
            <v>Alicate Ortodôntico Barra Palatina Nº  410</v>
          </cell>
          <cell r="B42" t="str">
            <v>167 008 00515</v>
          </cell>
          <cell r="C42" t="str">
            <v>Unidade</v>
          </cell>
          <cell r="D42" t="str">
            <v>00896/20</v>
          </cell>
          <cell r="E42">
            <v>10</v>
          </cell>
          <cell r="F42" t="str">
            <v>ORTHO DENTAL JF - 00904/21</v>
          </cell>
          <cell r="G42">
            <v>120</v>
          </cell>
          <cell r="H42">
            <v>2</v>
          </cell>
          <cell r="W42">
            <v>2</v>
          </cell>
          <cell r="X42">
            <v>240</v>
          </cell>
          <cell r="Y42">
            <v>8</v>
          </cell>
        </row>
        <row r="43">
          <cell r="A43" t="str">
            <v>Alicate Ortodôntico Corte Amarrilho Com Wídia</v>
          </cell>
          <cell r="B43" t="str">
            <v>167 008 00500</v>
          </cell>
          <cell r="C43" t="str">
            <v>Unidade</v>
          </cell>
          <cell r="D43" t="str">
            <v>00896/20</v>
          </cell>
          <cell r="E43">
            <v>10</v>
          </cell>
          <cell r="F43" t="str">
            <v>CENTRAL CIRÚRGICA  - 00909/21</v>
          </cell>
          <cell r="G43">
            <v>290</v>
          </cell>
          <cell r="H43">
            <v>4</v>
          </cell>
          <cell r="W43">
            <v>4</v>
          </cell>
          <cell r="X43">
            <v>1160</v>
          </cell>
          <cell r="Y43">
            <v>6</v>
          </cell>
        </row>
        <row r="44">
          <cell r="A44" t="str">
            <v>Alicate Ortodôntico Corte Distal</v>
          </cell>
          <cell r="B44" t="str">
            <v>167 008 00499</v>
          </cell>
          <cell r="C44" t="str">
            <v>Unidade</v>
          </cell>
          <cell r="D44" t="str">
            <v>00896/20</v>
          </cell>
          <cell r="E44">
            <v>6</v>
          </cell>
          <cell r="F44" t="str">
            <v>CENTRAL CIRÚRGICA  - 00909/21</v>
          </cell>
          <cell r="G44">
            <v>283.33</v>
          </cell>
          <cell r="H44">
            <v>4</v>
          </cell>
          <cell r="W44">
            <v>4</v>
          </cell>
          <cell r="X44">
            <v>1133.32</v>
          </cell>
          <cell r="Y44">
            <v>2</v>
          </cell>
        </row>
        <row r="45">
          <cell r="A45" t="str">
            <v>Alicate Ortodôntico De La Rosa</v>
          </cell>
          <cell r="B45" t="str">
            <v>167 008 00502</v>
          </cell>
          <cell r="C45" t="str">
            <v>Unidade</v>
          </cell>
          <cell r="D45" t="str">
            <v>00896/20</v>
          </cell>
          <cell r="E45">
            <v>6</v>
          </cell>
          <cell r="F45" t="str">
            <v>CENTRAL CIRÚRGICA  - 00909/21</v>
          </cell>
          <cell r="G45">
            <v>94.65</v>
          </cell>
          <cell r="H45">
            <v>2</v>
          </cell>
          <cell r="W45">
            <v>2</v>
          </cell>
          <cell r="X45">
            <v>189.3</v>
          </cell>
          <cell r="Y45">
            <v>4</v>
          </cell>
        </row>
        <row r="46">
          <cell r="A46" t="str">
            <v>Alicate Ortodôntico Formador De Amarrilho Nº 158</v>
          </cell>
          <cell r="B46" t="str">
            <v>167 008 00514</v>
          </cell>
          <cell r="C46" t="str">
            <v>Unidade</v>
          </cell>
          <cell r="D46" t="str">
            <v>00896/20</v>
          </cell>
          <cell r="E46">
            <v>10</v>
          </cell>
          <cell r="F46" t="str">
            <v>ORTHO DENTAL JF - 00904/21</v>
          </cell>
          <cell r="G46">
            <v>100</v>
          </cell>
          <cell r="H46">
            <v>2</v>
          </cell>
          <cell r="W46">
            <v>2</v>
          </cell>
          <cell r="X46">
            <v>200</v>
          </cell>
          <cell r="Y46">
            <v>8</v>
          </cell>
        </row>
        <row r="47">
          <cell r="A47" t="str">
            <v>Alicate Ortodôntico Nance Nº 001</v>
          </cell>
          <cell r="B47" t="str">
            <v>167 008 00501</v>
          </cell>
          <cell r="C47" t="str">
            <v>Unidade</v>
          </cell>
          <cell r="D47" t="str">
            <v>00896/20</v>
          </cell>
          <cell r="E47">
            <v>6</v>
          </cell>
          <cell r="F47" t="str">
            <v>CENTRAL CIRÚRGICA  - 00909/21</v>
          </cell>
          <cell r="G47">
            <v>86.3</v>
          </cell>
          <cell r="H47">
            <v>2</v>
          </cell>
          <cell r="W47">
            <v>2</v>
          </cell>
          <cell r="X47">
            <v>172.6</v>
          </cell>
          <cell r="Y47">
            <v>4</v>
          </cell>
        </row>
        <row r="48">
          <cell r="A48" t="str">
            <v>Alicate Ortodôntico Nº 442- Torque Curto</v>
          </cell>
          <cell r="B48" t="str">
            <v>167 008 00513</v>
          </cell>
          <cell r="C48" t="str">
            <v>Unidade</v>
          </cell>
          <cell r="D48" t="str">
            <v>00896/20</v>
          </cell>
          <cell r="E48">
            <v>6</v>
          </cell>
          <cell r="F48" t="str">
            <v>ORTHO DENTAL JF - 00904/21</v>
          </cell>
          <cell r="G48">
            <v>120</v>
          </cell>
          <cell r="H48">
            <v>2</v>
          </cell>
          <cell r="W48">
            <v>2</v>
          </cell>
          <cell r="X48">
            <v>240</v>
          </cell>
          <cell r="Y48">
            <v>4</v>
          </cell>
        </row>
        <row r="49">
          <cell r="A49" t="str">
            <v xml:space="preserve">Alicate Ortodôntico Nº 442- Torque Longo </v>
          </cell>
          <cell r="B49" t="str">
            <v>167 008 00512</v>
          </cell>
          <cell r="C49" t="str">
            <v>Unidade</v>
          </cell>
          <cell r="D49" t="str">
            <v>00896/20</v>
          </cell>
          <cell r="E49">
            <v>6</v>
          </cell>
          <cell r="F49" t="str">
            <v>ORTHO DENTAL JF - 00904/21</v>
          </cell>
          <cell r="G49">
            <v>120</v>
          </cell>
          <cell r="H49">
            <v>2</v>
          </cell>
          <cell r="W49">
            <v>2</v>
          </cell>
          <cell r="X49">
            <v>240</v>
          </cell>
          <cell r="Y49">
            <v>4</v>
          </cell>
        </row>
        <row r="50">
          <cell r="A50" t="str">
            <v>Alicate Ortodôntico Ômega Loop Tweed Nº 350</v>
          </cell>
          <cell r="B50" t="str">
            <v>167 008 00516</v>
          </cell>
          <cell r="C50" t="str">
            <v>Unidade</v>
          </cell>
          <cell r="D50" t="str">
            <v>00896/20</v>
          </cell>
          <cell r="E50">
            <v>10</v>
          </cell>
          <cell r="F50" t="str">
            <v>ORTHO DENTAL JF - 00904/21</v>
          </cell>
          <cell r="G50">
            <v>120</v>
          </cell>
          <cell r="H50">
            <v>2</v>
          </cell>
          <cell r="W50">
            <v>2</v>
          </cell>
          <cell r="X50">
            <v>240</v>
          </cell>
          <cell r="Y50">
            <v>8</v>
          </cell>
        </row>
        <row r="51">
          <cell r="A51" t="str">
            <v xml:space="preserve">Alicate Ortodôntico Removedor De Braquetes Curvo </v>
          </cell>
          <cell r="B51" t="str">
            <v>167 008 00503</v>
          </cell>
          <cell r="C51" t="str">
            <v>Unidade</v>
          </cell>
          <cell r="D51" t="str">
            <v>00896/20</v>
          </cell>
          <cell r="E51">
            <v>10</v>
          </cell>
          <cell r="F51" t="str">
            <v>CENTRAL CIRÚRGICA  - 00909/21</v>
          </cell>
          <cell r="G51">
            <v>90</v>
          </cell>
          <cell r="H51">
            <v>4</v>
          </cell>
          <cell r="W51">
            <v>4</v>
          </cell>
          <cell r="X51">
            <v>360</v>
          </cell>
          <cell r="Y51">
            <v>6</v>
          </cell>
        </row>
        <row r="52">
          <cell r="A52" t="str">
            <v>Alicate Ortodôntico Saca Banda Nº 347</v>
          </cell>
          <cell r="B52" t="str">
            <v>167 008 00504</v>
          </cell>
          <cell r="C52" t="str">
            <v>Unidade</v>
          </cell>
          <cell r="D52" t="str">
            <v>00896/20</v>
          </cell>
          <cell r="E52">
            <v>10</v>
          </cell>
          <cell r="F52" t="str">
            <v>CENTRAL CIRÚRGICA  - 00909/21</v>
          </cell>
          <cell r="G52">
            <v>90</v>
          </cell>
          <cell r="H52">
            <v>4</v>
          </cell>
          <cell r="W52">
            <v>4</v>
          </cell>
          <cell r="X52">
            <v>360</v>
          </cell>
          <cell r="Y52">
            <v>6</v>
          </cell>
        </row>
        <row r="53">
          <cell r="A53" t="str">
            <v>Alicate Perfurador Para Lençol De Borracha Ainsworth</v>
          </cell>
          <cell r="C53" t="str">
            <v>Unidade</v>
          </cell>
          <cell r="D53" t="str">
            <v>00845/21</v>
          </cell>
          <cell r="E53">
            <v>20</v>
          </cell>
          <cell r="F53" t="str">
            <v>DENTAL FREIRE &amp; GOULART - 02755/21</v>
          </cell>
          <cell r="G53">
            <v>89</v>
          </cell>
          <cell r="H53">
            <v>6</v>
          </cell>
          <cell r="I53">
            <v>14</v>
          </cell>
          <cell r="W53">
            <v>20</v>
          </cell>
          <cell r="X53">
            <v>1780</v>
          </cell>
          <cell r="Y53">
            <v>0</v>
          </cell>
        </row>
        <row r="54">
          <cell r="A54" t="str">
            <v>Alicate Perfurador Para Lençol De Borracha Ainsworth</v>
          </cell>
          <cell r="C54" t="str">
            <v>Unidade</v>
          </cell>
          <cell r="E54">
            <v>6</v>
          </cell>
          <cell r="F54" t="str">
            <v>H. F. E. COMERCIO DE MATERIAL MEDICO HOSPITALAR LTDA - 004002 - 04436</v>
          </cell>
          <cell r="G54">
            <v>93.66</v>
          </cell>
          <cell r="W54">
            <v>0</v>
          </cell>
          <cell r="X54">
            <v>0</v>
          </cell>
          <cell r="Y54">
            <v>6</v>
          </cell>
        </row>
        <row r="55">
          <cell r="A55" t="str">
            <v xml:space="preserve">Alicate Pré-Curvador De Lima (Ref.041 Oduos) </v>
          </cell>
          <cell r="C55" t="str">
            <v>Unidade</v>
          </cell>
          <cell r="D55" t="str">
            <v>00845/21</v>
          </cell>
          <cell r="E55">
            <v>10</v>
          </cell>
          <cell r="F55" t="str">
            <v>BERTONI MEDICAL 02756/21</v>
          </cell>
          <cell r="G55">
            <v>85</v>
          </cell>
          <cell r="H55">
            <v>4</v>
          </cell>
          <cell r="W55">
            <v>4</v>
          </cell>
          <cell r="X55">
            <v>340</v>
          </cell>
          <cell r="Y55">
            <v>6</v>
          </cell>
        </row>
        <row r="56">
          <cell r="A56" t="str">
            <v>Alicate Tipo How Curvo</v>
          </cell>
          <cell r="C56" t="str">
            <v>Unidade</v>
          </cell>
          <cell r="D56" t="str">
            <v>00896/20</v>
          </cell>
          <cell r="E56">
            <v>6</v>
          </cell>
          <cell r="F56" t="str">
            <v>DENTAL MEDSUL 00907/21</v>
          </cell>
          <cell r="G56">
            <v>94.65</v>
          </cell>
          <cell r="H56">
            <v>4</v>
          </cell>
          <cell r="W56">
            <v>4</v>
          </cell>
          <cell r="X56">
            <v>378.6</v>
          </cell>
          <cell r="Y56">
            <v>2</v>
          </cell>
        </row>
        <row r="57">
          <cell r="A57" t="str">
            <v>Alicate Trident Nº 201</v>
          </cell>
          <cell r="B57">
            <v>1670020303</v>
          </cell>
          <cell r="C57" t="str">
            <v>Unidade</v>
          </cell>
          <cell r="D57" t="str">
            <v>00896/20</v>
          </cell>
          <cell r="E57">
            <v>10</v>
          </cell>
          <cell r="F57" t="str">
            <v>CENTRAL CIRÚRGICA  - 00909/21</v>
          </cell>
          <cell r="G57">
            <v>100</v>
          </cell>
          <cell r="H57">
            <v>2</v>
          </cell>
          <cell r="W57">
            <v>2</v>
          </cell>
          <cell r="X57">
            <v>200</v>
          </cell>
          <cell r="Y57">
            <v>8</v>
          </cell>
        </row>
        <row r="58">
          <cell r="A58" t="str">
            <v>Almofada conforto para cadeira odontológica</v>
          </cell>
          <cell r="C58" t="str">
            <v xml:space="preserve"> Kit de encosto cervical e encosto lombar</v>
          </cell>
          <cell r="E58">
            <v>40</v>
          </cell>
          <cell r="F58" t="str">
            <v>MARCA D´AGUA LTDA  - 004002 - 04438</v>
          </cell>
          <cell r="G58">
            <v>219.9</v>
          </cell>
          <cell r="H58">
            <v>40</v>
          </cell>
          <cell r="W58">
            <v>40</v>
          </cell>
          <cell r="X58">
            <v>8796</v>
          </cell>
          <cell r="Y58">
            <v>0</v>
          </cell>
        </row>
        <row r="59">
          <cell r="A59" t="str">
            <v xml:space="preserve">Almotolia Cor Âmbar - 250 Ml </v>
          </cell>
          <cell r="C59" t="str">
            <v>Unidade</v>
          </cell>
          <cell r="D59" t="str">
            <v>02973/20</v>
          </cell>
          <cell r="E59">
            <v>60</v>
          </cell>
          <cell r="F59" t="str">
            <v>CIRURGICA PATROCINIO - 02391/21</v>
          </cell>
          <cell r="G59">
            <v>3.91</v>
          </cell>
          <cell r="W59">
            <v>0</v>
          </cell>
          <cell r="X59">
            <v>0</v>
          </cell>
          <cell r="Y59">
            <v>60</v>
          </cell>
        </row>
        <row r="60">
          <cell r="A60" t="str">
            <v>Almotolia Cor Transparente - 250 Ml</v>
          </cell>
          <cell r="C60" t="str">
            <v>Unidade</v>
          </cell>
          <cell r="D60" t="str">
            <v>02973/20</v>
          </cell>
          <cell r="E60">
            <v>200</v>
          </cell>
          <cell r="F60" t="str">
            <v>CIRURGICA PATROCINIO - 02391/21</v>
          </cell>
          <cell r="G60">
            <v>3.9</v>
          </cell>
          <cell r="W60">
            <v>0</v>
          </cell>
          <cell r="X60">
            <v>0</v>
          </cell>
          <cell r="Y60">
            <v>200</v>
          </cell>
        </row>
        <row r="61">
          <cell r="A61" t="str">
            <v xml:space="preserve">Anestésico Injetável Local Articaíne 4% Com Epinefrina </v>
          </cell>
          <cell r="C61" t="str">
            <v>Caixa com 50 unidades</v>
          </cell>
          <cell r="E61">
            <v>20</v>
          </cell>
          <cell r="F61" t="str">
            <v>DENTAL MARIA -004002-04423</v>
          </cell>
          <cell r="G61">
            <v>157.5</v>
          </cell>
          <cell r="J61">
            <v>8</v>
          </cell>
          <cell r="N61">
            <v>12</v>
          </cell>
          <cell r="W61">
            <v>20</v>
          </cell>
          <cell r="X61">
            <v>3150</v>
          </cell>
          <cell r="Y61">
            <v>0</v>
          </cell>
        </row>
        <row r="62">
          <cell r="A62" t="str">
            <v xml:space="preserve">Anestésico Injetável Local Lidocaína 2% Com Epinefrina </v>
          </cell>
          <cell r="C62" t="str">
            <v>Caixa com 50 unidades</v>
          </cell>
          <cell r="E62">
            <v>295</v>
          </cell>
          <cell r="F62" t="str">
            <v>DENTAL MARIA -004002-04423</v>
          </cell>
          <cell r="G62">
            <v>91.38</v>
          </cell>
          <cell r="H62">
            <v>20</v>
          </cell>
          <cell r="J62">
            <v>40</v>
          </cell>
          <cell r="N62">
            <v>130</v>
          </cell>
          <cell r="W62">
            <v>190</v>
          </cell>
          <cell r="X62">
            <v>17362.2</v>
          </cell>
          <cell r="Y62">
            <v>105</v>
          </cell>
        </row>
        <row r="63">
          <cell r="A63" t="str">
            <v>Anestésico Injetável Local Mepivacaína 2% Com Norepinefrina</v>
          </cell>
          <cell r="C63" t="str">
            <v>Caixa com 50 unidades</v>
          </cell>
          <cell r="E63">
            <v>19</v>
          </cell>
          <cell r="F63" t="str">
            <v>DENTAL MED SUL - 004002-04439</v>
          </cell>
          <cell r="G63">
            <v>136.84</v>
          </cell>
          <cell r="K63">
            <v>10</v>
          </cell>
          <cell r="W63">
            <v>10</v>
          </cell>
          <cell r="X63">
            <v>1368.4</v>
          </cell>
          <cell r="Y63">
            <v>9</v>
          </cell>
        </row>
        <row r="64">
          <cell r="A64" t="str">
            <v>Anestésico Injetável Local Mepivacaína 3% Sem Vasoconstritor</v>
          </cell>
          <cell r="C64" t="str">
            <v>Caixa com 50 unidades</v>
          </cell>
          <cell r="E64">
            <v>8</v>
          </cell>
          <cell r="F64" t="str">
            <v>DENTAL MED SUL - 004002-04439</v>
          </cell>
          <cell r="G64">
            <v>129.9</v>
          </cell>
          <cell r="K64">
            <v>8</v>
          </cell>
          <cell r="W64">
            <v>8</v>
          </cell>
          <cell r="X64">
            <v>1039.2</v>
          </cell>
          <cell r="Y64">
            <v>0</v>
          </cell>
        </row>
        <row r="65">
          <cell r="A65" t="str">
            <v>Anestésico Tópico Benzocaína 20%</v>
          </cell>
          <cell r="C65" t="str">
            <v>Embalagem com 12g</v>
          </cell>
          <cell r="E65">
            <v>53</v>
          </cell>
          <cell r="F65" t="str">
            <v>PROMODENTAL - 004002-04434</v>
          </cell>
          <cell r="G65">
            <v>8.86</v>
          </cell>
          <cell r="H65">
            <v>10</v>
          </cell>
          <cell r="I65">
            <v>35</v>
          </cell>
          <cell r="J65">
            <v>8</v>
          </cell>
          <cell r="W65">
            <v>53</v>
          </cell>
          <cell r="X65">
            <v>469.58</v>
          </cell>
          <cell r="Y65">
            <v>0</v>
          </cell>
        </row>
        <row r="66">
          <cell r="A66" t="str">
            <v>Aplicador metálico manual para cápsula de cimento de ionômero de vidro</v>
          </cell>
          <cell r="C66" t="str">
            <v>Unidade</v>
          </cell>
          <cell r="E66">
            <v>15</v>
          </cell>
          <cell r="F66" t="str">
            <v>DENTAL OESTE EIRELI - 004002 - 04440</v>
          </cell>
          <cell r="H66">
            <v>10</v>
          </cell>
          <cell r="W66">
            <v>10</v>
          </cell>
          <cell r="X66">
            <v>0</v>
          </cell>
          <cell r="Y66">
            <v>5</v>
          </cell>
        </row>
        <row r="67">
          <cell r="A67" t="str">
            <v>Arco De Aço Retangular Pré Contornado  .017" X .025" Inferior</v>
          </cell>
          <cell r="C67" t="str">
            <v xml:space="preserve">Embalagem com no mínimo 10 unidades </v>
          </cell>
          <cell r="D67" t="str">
            <v>00896/20</v>
          </cell>
          <cell r="E67">
            <v>20</v>
          </cell>
          <cell r="F67" t="str">
            <v>DENTAL MEDSUL 00907/21</v>
          </cell>
          <cell r="G67">
            <v>8.94</v>
          </cell>
          <cell r="H67">
            <v>4</v>
          </cell>
          <cell r="W67">
            <v>4</v>
          </cell>
          <cell r="X67">
            <v>35.76</v>
          </cell>
          <cell r="Y67">
            <v>16</v>
          </cell>
        </row>
        <row r="68">
          <cell r="A68" t="str">
            <v>Arco De Aço Retangular Pré Contornado .017" X .025" Superior</v>
          </cell>
          <cell r="C68" t="str">
            <v xml:space="preserve">Embalagem com no mínimo 10 unidades </v>
          </cell>
          <cell r="D68" t="str">
            <v>00896/20</v>
          </cell>
          <cell r="E68">
            <v>20</v>
          </cell>
          <cell r="F68" t="str">
            <v>DENTAL MEDSUL 00907/21</v>
          </cell>
          <cell r="G68">
            <v>8.36</v>
          </cell>
          <cell r="H68">
            <v>4</v>
          </cell>
          <cell r="W68">
            <v>4</v>
          </cell>
          <cell r="X68">
            <v>33.44</v>
          </cell>
          <cell r="Y68">
            <v>16</v>
          </cell>
        </row>
        <row r="69">
          <cell r="A69" t="str">
            <v>Arco De Aço Retangular Pré Contornado .019" X .025" Inferior</v>
          </cell>
          <cell r="C69" t="str">
            <v>Embalagem com no mínimo 10 unidades</v>
          </cell>
          <cell r="D69" t="str">
            <v>00896/20</v>
          </cell>
          <cell r="E69">
            <v>20</v>
          </cell>
          <cell r="F69" t="str">
            <v>DENTAL MEDSUL 00907/21</v>
          </cell>
          <cell r="G69">
            <v>8.36</v>
          </cell>
          <cell r="H69">
            <v>4</v>
          </cell>
          <cell r="W69">
            <v>4</v>
          </cell>
          <cell r="X69">
            <v>33.44</v>
          </cell>
          <cell r="Y69">
            <v>16</v>
          </cell>
        </row>
        <row r="70">
          <cell r="A70" t="str">
            <v>Arco De Aço Retangular Pré Contornado .019" X .025" Superior</v>
          </cell>
          <cell r="C70" t="str">
            <v>Embalagem com no mínimo 10 unidades</v>
          </cell>
          <cell r="D70" t="str">
            <v>00896/20</v>
          </cell>
          <cell r="E70">
            <v>20</v>
          </cell>
          <cell r="F70" t="str">
            <v>DENTAL MEDSUL 00907/21</v>
          </cell>
          <cell r="G70">
            <v>8.36</v>
          </cell>
          <cell r="H70">
            <v>4</v>
          </cell>
          <cell r="W70">
            <v>4</v>
          </cell>
          <cell r="X70">
            <v>33.44</v>
          </cell>
          <cell r="Y70">
            <v>16</v>
          </cell>
        </row>
        <row r="71">
          <cell r="A71" t="str">
            <v>Arco De Aço Retangular Pré Contornado .021" X .025" Superior</v>
          </cell>
          <cell r="C71" t="str">
            <v>Embalagem com no mínimo 10 unidades</v>
          </cell>
          <cell r="D71" t="str">
            <v>00896/20</v>
          </cell>
          <cell r="E71">
            <v>20</v>
          </cell>
          <cell r="F71" t="str">
            <v>DENTAL MEDSUL 00907/21</v>
          </cell>
          <cell r="G71">
            <v>8.36</v>
          </cell>
          <cell r="H71">
            <v>4</v>
          </cell>
          <cell r="W71">
            <v>4</v>
          </cell>
          <cell r="X71">
            <v>33.44</v>
          </cell>
          <cell r="Y71">
            <v>16</v>
          </cell>
        </row>
        <row r="72">
          <cell r="A72" t="str">
            <v>Arco De Niti Redondo Com Curva Reversa Spee 0,012" Superior - Tamanho Médio</v>
          </cell>
          <cell r="C72" t="str">
            <v>Embalagem com no mínimo 10 unidades</v>
          </cell>
          <cell r="D72" t="str">
            <v>00896/20</v>
          </cell>
          <cell r="E72">
            <v>20</v>
          </cell>
          <cell r="F72" t="str">
            <v>ORTHO DENTAL JF - 02233/21</v>
          </cell>
          <cell r="G72">
            <v>24.9</v>
          </cell>
          <cell r="H72">
            <v>5</v>
          </cell>
          <cell r="W72">
            <v>5</v>
          </cell>
          <cell r="X72">
            <v>124.5</v>
          </cell>
          <cell r="Y72">
            <v>15</v>
          </cell>
        </row>
        <row r="73">
          <cell r="A73" t="str">
            <v>Arco De Niti Redondo Termoativado .012" Com Curva Reversa Inferior</v>
          </cell>
          <cell r="C73" t="str">
            <v>Embalagem com no mínimo 10 unidades</v>
          </cell>
          <cell r="D73" t="str">
            <v>00896/20</v>
          </cell>
          <cell r="E73">
            <v>20</v>
          </cell>
          <cell r="F73" t="str">
            <v>DENTAL MEDSUL 00907/21</v>
          </cell>
          <cell r="G73">
            <v>24.98</v>
          </cell>
          <cell r="H73">
            <v>6</v>
          </cell>
          <cell r="W73">
            <v>6</v>
          </cell>
          <cell r="X73">
            <v>149.88</v>
          </cell>
          <cell r="Y73">
            <v>14</v>
          </cell>
        </row>
        <row r="74">
          <cell r="A74" t="str">
            <v>Arco De Niti Redondo Termoativado .012" Inferior</v>
          </cell>
          <cell r="C74" t="str">
            <v>Embalagem com no mínimo 10 unidades</v>
          </cell>
          <cell r="D74" t="str">
            <v>00896/20</v>
          </cell>
          <cell r="E74">
            <v>20</v>
          </cell>
          <cell r="F74" t="str">
            <v>ORTHO DENTAL JF - 00904/21</v>
          </cell>
          <cell r="G74">
            <v>9.9</v>
          </cell>
          <cell r="H74">
            <v>10</v>
          </cell>
          <cell r="J74">
            <v>4</v>
          </cell>
          <cell r="W74">
            <v>14</v>
          </cell>
          <cell r="X74">
            <v>138.6</v>
          </cell>
          <cell r="Y74">
            <v>6</v>
          </cell>
        </row>
        <row r="75">
          <cell r="A75" t="str">
            <v>Arco De Niti Redondo Termoativado .012" Superior</v>
          </cell>
          <cell r="C75" t="str">
            <v>Embalagem com no mínimo 10 unidades</v>
          </cell>
          <cell r="D75" t="str">
            <v>00896/20</v>
          </cell>
          <cell r="E75">
            <v>20</v>
          </cell>
          <cell r="F75" t="str">
            <v>ORTHO DENTAL JF - 00904/21</v>
          </cell>
          <cell r="G75">
            <v>9.9</v>
          </cell>
          <cell r="H75">
            <v>10</v>
          </cell>
          <cell r="J75">
            <v>4</v>
          </cell>
          <cell r="W75">
            <v>14</v>
          </cell>
          <cell r="X75">
            <v>138.6</v>
          </cell>
          <cell r="Y75">
            <v>6</v>
          </cell>
        </row>
        <row r="76">
          <cell r="A76" t="str">
            <v>Arco De Niti Redondo Termoativado .014" Com Curva Reversa Inferior</v>
          </cell>
          <cell r="C76" t="str">
            <v>Embalagem com no mínimo 10 unidades</v>
          </cell>
          <cell r="D76" t="str">
            <v>00896/20</v>
          </cell>
          <cell r="E76">
            <v>20</v>
          </cell>
          <cell r="F76" t="str">
            <v>DENTAL MEDSUL 00907/21</v>
          </cell>
          <cell r="G76">
            <v>24.64</v>
          </cell>
          <cell r="H76">
            <v>6</v>
          </cell>
          <cell r="W76">
            <v>6</v>
          </cell>
          <cell r="X76">
            <v>147.84</v>
          </cell>
          <cell r="Y76">
            <v>14</v>
          </cell>
        </row>
        <row r="77">
          <cell r="A77" t="str">
            <v xml:space="preserve">Arco De Niti Redondo Termoativado .014" Com Curva Reversa Superior </v>
          </cell>
          <cell r="C77" t="str">
            <v>Embalagem com no mínimo 10 unidades</v>
          </cell>
          <cell r="D77" t="str">
            <v>00896/20</v>
          </cell>
          <cell r="E77">
            <v>20</v>
          </cell>
          <cell r="F77" t="str">
            <v>DENTAL MEDSUL 00907/21</v>
          </cell>
          <cell r="G77">
            <v>24.64</v>
          </cell>
          <cell r="H77">
            <v>6</v>
          </cell>
          <cell r="W77">
            <v>6</v>
          </cell>
          <cell r="X77">
            <v>147.84</v>
          </cell>
          <cell r="Y77">
            <v>14</v>
          </cell>
        </row>
        <row r="78">
          <cell r="A78" t="str">
            <v>Arco De Niti Redondo Termoativado .014" Inferior</v>
          </cell>
          <cell r="C78" t="str">
            <v>Embalagem com no mínimo 10 unidades</v>
          </cell>
          <cell r="D78" t="str">
            <v>00896/20</v>
          </cell>
          <cell r="E78">
            <v>20</v>
          </cell>
          <cell r="F78" t="str">
            <v>ORTHO DENTAL JF - 00904/21</v>
          </cell>
          <cell r="G78">
            <v>9.9</v>
          </cell>
          <cell r="H78">
            <v>10</v>
          </cell>
          <cell r="J78">
            <v>4</v>
          </cell>
          <cell r="W78">
            <v>14</v>
          </cell>
          <cell r="X78">
            <v>138.6</v>
          </cell>
          <cell r="Y78">
            <v>6</v>
          </cell>
        </row>
        <row r="79">
          <cell r="A79" t="str">
            <v>Arco De Niti Redondo Termoativado .014" Superior</v>
          </cell>
          <cell r="C79" t="str">
            <v>Embalagem com no mínimo 10 unidades</v>
          </cell>
          <cell r="D79" t="str">
            <v>00896/20</v>
          </cell>
          <cell r="E79">
            <v>20</v>
          </cell>
          <cell r="F79" t="str">
            <v>ORTHO DENTAL JF - 00904/21</v>
          </cell>
          <cell r="G79">
            <v>9.9</v>
          </cell>
          <cell r="H79">
            <v>10</v>
          </cell>
          <cell r="J79">
            <v>4</v>
          </cell>
          <cell r="W79">
            <v>14</v>
          </cell>
          <cell r="X79">
            <v>138.6</v>
          </cell>
          <cell r="Y79">
            <v>6</v>
          </cell>
        </row>
        <row r="80">
          <cell r="A80" t="str">
            <v>Arco De Niti Redondo Termoativado .016" Com Curva Reversa Inferior</v>
          </cell>
          <cell r="C80" t="str">
            <v>Embalagem com no mínimo 10 unidades</v>
          </cell>
          <cell r="D80" t="str">
            <v>00896/20</v>
          </cell>
          <cell r="E80">
            <v>20</v>
          </cell>
          <cell r="F80" t="str">
            <v>DENTAL MEDSUL 00907/21</v>
          </cell>
          <cell r="G80">
            <v>25.08</v>
          </cell>
          <cell r="H80">
            <v>6</v>
          </cell>
          <cell r="W80">
            <v>6</v>
          </cell>
          <cell r="X80">
            <v>150.47999999999999</v>
          </cell>
          <cell r="Y80">
            <v>14</v>
          </cell>
        </row>
        <row r="81">
          <cell r="A81" t="str">
            <v>Arco De Niti Redondo Termoativado .016" Com Curva Reversa Superior</v>
          </cell>
          <cell r="C81" t="str">
            <v>Embalagem com no mínimo 10 unidades</v>
          </cell>
          <cell r="D81" t="str">
            <v>00896/20</v>
          </cell>
          <cell r="E81">
            <v>20</v>
          </cell>
          <cell r="F81" t="str">
            <v>DENTAL MEDSUL 00907/21</v>
          </cell>
          <cell r="G81">
            <v>24.64</v>
          </cell>
          <cell r="H81">
            <v>6</v>
          </cell>
          <cell r="W81">
            <v>6</v>
          </cell>
          <cell r="X81">
            <v>147.84</v>
          </cell>
          <cell r="Y81">
            <v>14</v>
          </cell>
        </row>
        <row r="82">
          <cell r="A82" t="str">
            <v>Arco De Niti Redondo Termoativado .016" Inferior</v>
          </cell>
          <cell r="C82" t="str">
            <v>Embalagem com no mínimo 10 unidades</v>
          </cell>
          <cell r="D82" t="str">
            <v>00896/20</v>
          </cell>
          <cell r="E82">
            <v>20</v>
          </cell>
          <cell r="F82" t="str">
            <v>ORTHO DENTAL JF - 00904/21</v>
          </cell>
          <cell r="G82">
            <v>9.9</v>
          </cell>
          <cell r="H82">
            <v>10</v>
          </cell>
          <cell r="J82">
            <v>4</v>
          </cell>
          <cell r="W82">
            <v>14</v>
          </cell>
          <cell r="X82">
            <v>138.6</v>
          </cell>
          <cell r="Y82">
            <v>6</v>
          </cell>
        </row>
        <row r="83">
          <cell r="A83" t="str">
            <v>Arco De Niti Redondo Termoativado .016" Superior</v>
          </cell>
          <cell r="C83" t="str">
            <v>Embalagem com no mínimo 10 unidades</v>
          </cell>
          <cell r="D83" t="str">
            <v>00896/20</v>
          </cell>
          <cell r="E83">
            <v>20</v>
          </cell>
          <cell r="F83" t="str">
            <v>ORTHO DENTAL JF - 00904/21</v>
          </cell>
          <cell r="G83">
            <v>9.9</v>
          </cell>
          <cell r="H83">
            <v>10</v>
          </cell>
          <cell r="J83">
            <v>4</v>
          </cell>
          <cell r="W83">
            <v>14</v>
          </cell>
          <cell r="X83">
            <v>138.6</v>
          </cell>
          <cell r="Y83">
            <v>6</v>
          </cell>
        </row>
        <row r="84">
          <cell r="A84" t="str">
            <v>Arco De Niti Redondo Termoativado .018" Com Curva Reversa Inferior</v>
          </cell>
          <cell r="C84" t="str">
            <v>Embalagem com no mínimo 10 unidades</v>
          </cell>
          <cell r="D84" t="str">
            <v>00896/20</v>
          </cell>
          <cell r="E84">
            <v>20</v>
          </cell>
          <cell r="F84" t="str">
            <v>DENTAL MEDSUL 00907/21</v>
          </cell>
          <cell r="G84">
            <v>25.34</v>
          </cell>
          <cell r="H84">
            <v>6</v>
          </cell>
          <cell r="W84">
            <v>6</v>
          </cell>
          <cell r="X84">
            <v>152.04</v>
          </cell>
          <cell r="Y84">
            <v>14</v>
          </cell>
        </row>
        <row r="85">
          <cell r="A85" t="str">
            <v>Arco De Niti Redondo Termoativado .018" Com Curva Reversa Superior</v>
          </cell>
          <cell r="C85" t="str">
            <v>Embalagem com no mínimo 10 unidades</v>
          </cell>
          <cell r="D85" t="str">
            <v>00896/20</v>
          </cell>
          <cell r="E85">
            <v>20</v>
          </cell>
          <cell r="F85" t="str">
            <v>DENTAL MEDSUL 00907/21</v>
          </cell>
          <cell r="G85">
            <v>25.09</v>
          </cell>
          <cell r="H85">
            <v>6</v>
          </cell>
          <cell r="W85">
            <v>6</v>
          </cell>
          <cell r="X85">
            <v>150.54</v>
          </cell>
          <cell r="Y85">
            <v>14</v>
          </cell>
        </row>
        <row r="86">
          <cell r="A86" t="str">
            <v>Arco De Niti Redondo Termoativado .018" Inferior</v>
          </cell>
          <cell r="C86" t="str">
            <v>Embalagem com no mínimo 10 unidades</v>
          </cell>
          <cell r="D86" t="str">
            <v>00896/20</v>
          </cell>
          <cell r="E86">
            <v>20</v>
          </cell>
          <cell r="F86" t="str">
            <v>ORTHO DENTAL JF - 00904/21</v>
          </cell>
          <cell r="G86">
            <v>9.9</v>
          </cell>
          <cell r="H86">
            <v>10</v>
          </cell>
          <cell r="J86">
            <v>4</v>
          </cell>
          <cell r="W86">
            <v>14</v>
          </cell>
          <cell r="X86">
            <v>138.6</v>
          </cell>
          <cell r="Y86">
            <v>6</v>
          </cell>
        </row>
        <row r="87">
          <cell r="A87" t="str">
            <v>Arco De Niti Redondo Termoativado .018" Superior</v>
          </cell>
          <cell r="C87" t="str">
            <v>Embalagem com no mínimo 10 unidades</v>
          </cell>
          <cell r="D87" t="str">
            <v>00896/20</v>
          </cell>
          <cell r="E87">
            <v>20</v>
          </cell>
          <cell r="F87" t="str">
            <v>ORTHO DENTAL JF - 00904/21</v>
          </cell>
          <cell r="G87">
            <v>9.9</v>
          </cell>
          <cell r="H87">
            <v>10</v>
          </cell>
          <cell r="J87">
            <v>4</v>
          </cell>
          <cell r="W87">
            <v>14</v>
          </cell>
          <cell r="X87">
            <v>138.6</v>
          </cell>
          <cell r="Y87">
            <v>6</v>
          </cell>
        </row>
        <row r="88">
          <cell r="A88" t="str">
            <v>Arco De Niti Retangular Com Curva Reversa Spee 0,017"X0,025" Inferior - Tamanho Médio</v>
          </cell>
          <cell r="C88" t="str">
            <v>Embalagem com no mínimo 10 unidades</v>
          </cell>
          <cell r="D88" t="str">
            <v>00896/20</v>
          </cell>
          <cell r="E88">
            <v>20</v>
          </cell>
          <cell r="F88" t="str">
            <v>ORTHO DENTAL JF - 02233/21</v>
          </cell>
          <cell r="G88">
            <v>27.3</v>
          </cell>
          <cell r="H88">
            <v>5</v>
          </cell>
          <cell r="J88">
            <v>2</v>
          </cell>
          <cell r="W88">
            <v>7</v>
          </cell>
          <cell r="X88">
            <v>191.1</v>
          </cell>
          <cell r="Y88">
            <v>13</v>
          </cell>
        </row>
        <row r="89">
          <cell r="A89" t="str">
            <v>Arco De Niti Retangular Com Curva Reversa Spee 0,017"X0,025" Superior - Tamanho Médio</v>
          </cell>
          <cell r="C89" t="str">
            <v>Embalagem com no mínimo 10 unidades</v>
          </cell>
          <cell r="D89" t="str">
            <v>00896/20</v>
          </cell>
          <cell r="E89">
            <v>20</v>
          </cell>
          <cell r="F89" t="str">
            <v>ORTHO DENTAL JF - 02233/21</v>
          </cell>
          <cell r="G89">
            <v>27.3</v>
          </cell>
          <cell r="H89">
            <v>5</v>
          </cell>
          <cell r="J89">
            <v>2</v>
          </cell>
          <cell r="W89">
            <v>7</v>
          </cell>
          <cell r="X89">
            <v>191.1</v>
          </cell>
          <cell r="Y89">
            <v>13</v>
          </cell>
        </row>
        <row r="90">
          <cell r="A90" t="str">
            <v>Arco De Niti Retangular Termoativado .017" X .025" Inferior</v>
          </cell>
          <cell r="C90" t="str">
            <v>Embalagem com no mínimo 10 unidades</v>
          </cell>
          <cell r="D90" t="str">
            <v>00896/20</v>
          </cell>
          <cell r="E90">
            <v>20</v>
          </cell>
          <cell r="F90" t="str">
            <v>ORTHO DENTAL JF - 00904/21</v>
          </cell>
          <cell r="G90">
            <v>17.3</v>
          </cell>
          <cell r="H90">
            <v>4</v>
          </cell>
          <cell r="J90">
            <v>1</v>
          </cell>
          <cell r="W90">
            <v>5</v>
          </cell>
          <cell r="X90">
            <v>86.5</v>
          </cell>
          <cell r="Y90">
            <v>15</v>
          </cell>
        </row>
        <row r="91">
          <cell r="A91" t="str">
            <v>Arco De Niti Retangular Termoativado .017" X .025" Superior</v>
          </cell>
          <cell r="C91" t="str">
            <v>Embalagem com no mínimo 10 unidades</v>
          </cell>
          <cell r="D91" t="str">
            <v>00896/20</v>
          </cell>
          <cell r="E91">
            <v>20</v>
          </cell>
          <cell r="F91" t="str">
            <v>ORTHO DENTAL JF - 00904/21</v>
          </cell>
          <cell r="G91">
            <v>17.149999999999999</v>
          </cell>
          <cell r="H91">
            <v>4</v>
          </cell>
          <cell r="I91">
            <v>2</v>
          </cell>
          <cell r="J91">
            <v>2</v>
          </cell>
          <cell r="W91">
            <v>8</v>
          </cell>
          <cell r="X91">
            <v>137.19999999999999</v>
          </cell>
          <cell r="Y91">
            <v>12</v>
          </cell>
        </row>
        <row r="92">
          <cell r="A92" t="str">
            <v>Arco De Niti Retangular Termoativado .019" X .025" Com Curva Reversa Inferior</v>
          </cell>
          <cell r="C92" t="str">
            <v>Embalagem com no mínimo 10 unidades</v>
          </cell>
          <cell r="D92" t="str">
            <v>00896/20</v>
          </cell>
          <cell r="E92">
            <v>20</v>
          </cell>
          <cell r="F92" t="str">
            <v>DENTAL MEDSUL 00907/21</v>
          </cell>
          <cell r="G92">
            <v>27.03</v>
          </cell>
          <cell r="H92">
            <v>4</v>
          </cell>
          <cell r="W92">
            <v>4</v>
          </cell>
          <cell r="X92">
            <v>108.12</v>
          </cell>
          <cell r="Y92">
            <v>16</v>
          </cell>
        </row>
        <row r="93">
          <cell r="A93" t="str">
            <v>Arco De Niti Retangular Termoativado .019" X .025" Com Curva Reversa Superior</v>
          </cell>
          <cell r="C93" t="str">
            <v>Embalagem com no mínimo 10 unidades</v>
          </cell>
          <cell r="D93" t="str">
            <v>00896/20</v>
          </cell>
          <cell r="E93">
            <v>20</v>
          </cell>
          <cell r="F93" t="str">
            <v>DENTAL MEDSUL 00907/21</v>
          </cell>
          <cell r="G93">
            <v>27.03</v>
          </cell>
          <cell r="H93">
            <v>4</v>
          </cell>
          <cell r="W93">
            <v>4</v>
          </cell>
          <cell r="X93">
            <v>108.12</v>
          </cell>
          <cell r="Y93">
            <v>16</v>
          </cell>
        </row>
        <row r="94">
          <cell r="A94" t="str">
            <v>Arco De Niti Retangular Termoativado .019" X .025" Inferior</v>
          </cell>
          <cell r="C94" t="str">
            <v>Embalagem com no mínimo 10 unidades</v>
          </cell>
          <cell r="D94" t="str">
            <v>00896/20</v>
          </cell>
          <cell r="E94">
            <v>20</v>
          </cell>
          <cell r="F94" t="str">
            <v>ORTHO DENTAL JF - 00904/21</v>
          </cell>
          <cell r="G94">
            <v>17.3</v>
          </cell>
          <cell r="H94">
            <v>4</v>
          </cell>
          <cell r="J94">
            <v>4</v>
          </cell>
          <cell r="W94">
            <v>8</v>
          </cell>
          <cell r="X94">
            <v>138.4</v>
          </cell>
          <cell r="Y94">
            <v>12</v>
          </cell>
        </row>
        <row r="95">
          <cell r="A95" t="str">
            <v>Arco De Niti Retangular Termoativado .019" X .025" Superior</v>
          </cell>
          <cell r="C95" t="str">
            <v>Embalagem com no mínimo 10 unidades</v>
          </cell>
          <cell r="D95" t="str">
            <v>00896/20</v>
          </cell>
          <cell r="E95">
            <v>20</v>
          </cell>
          <cell r="F95" t="str">
            <v>ORTHO DENTAL JF - 00904/21</v>
          </cell>
          <cell r="G95">
            <v>17.3</v>
          </cell>
          <cell r="H95">
            <v>4</v>
          </cell>
          <cell r="J95">
            <v>4</v>
          </cell>
          <cell r="W95">
            <v>8</v>
          </cell>
          <cell r="X95">
            <v>138.4</v>
          </cell>
          <cell r="Y95">
            <v>12</v>
          </cell>
        </row>
        <row r="96">
          <cell r="A96" t="str">
            <v>Arco Para Isolamento Absoluto - Arco De Young</v>
          </cell>
          <cell r="C96" t="str">
            <v>Unidade</v>
          </cell>
          <cell r="E96">
            <v>15</v>
          </cell>
          <cell r="F96" t="str">
            <v>DENTAL MARIA -004002-04423</v>
          </cell>
          <cell r="G96">
            <v>32.25</v>
          </cell>
          <cell r="P96">
            <v>15</v>
          </cell>
          <cell r="W96">
            <v>15</v>
          </cell>
          <cell r="X96">
            <v>483.75</v>
          </cell>
          <cell r="Y96">
            <v>0</v>
          </cell>
        </row>
        <row r="97">
          <cell r="A97" t="str">
            <v xml:space="preserve">Arco Para Isolamento Absoluto (Ostby) </v>
          </cell>
          <cell r="C97" t="str">
            <v>Unidade</v>
          </cell>
          <cell r="D97" t="str">
            <v>00845/21</v>
          </cell>
          <cell r="E97">
            <v>10</v>
          </cell>
          <cell r="F97" t="str">
            <v>A. M. MOLITERNO - 02760/21</v>
          </cell>
          <cell r="G97">
            <v>6.7</v>
          </cell>
          <cell r="K97">
            <v>10</v>
          </cell>
          <cell r="W97">
            <v>10</v>
          </cell>
          <cell r="X97">
            <v>67</v>
          </cell>
          <cell r="Y97">
            <v>0</v>
          </cell>
        </row>
        <row r="98">
          <cell r="A98" t="str">
            <v xml:space="preserve">Arco Para Isolamento Absoluto Dobrável (Arco De Ostby) </v>
          </cell>
          <cell r="C98" t="str">
            <v>Unidade</v>
          </cell>
          <cell r="D98" t="str">
            <v>00845/21</v>
          </cell>
          <cell r="E98">
            <v>10</v>
          </cell>
          <cell r="F98" t="str">
            <v>A. M. MOLITERNO - 02760/21</v>
          </cell>
          <cell r="G98">
            <v>7.05</v>
          </cell>
          <cell r="K98">
            <v>10</v>
          </cell>
          <cell r="W98">
            <v>10</v>
          </cell>
          <cell r="X98">
            <v>70.5</v>
          </cell>
          <cell r="Y98">
            <v>0</v>
          </cell>
        </row>
        <row r="99">
          <cell r="A99" t="str">
            <v>Aro flexível (anel flex) composto de plástico, espuma e borracha, com 2 pegadores para posicionamento interno e externo. Deve possuir diâmetro mínimo de  38 cm de diâmetro.</v>
          </cell>
          <cell r="C99" t="str">
            <v>unidade</v>
          </cell>
          <cell r="D99" t="str">
            <v>02119/21</v>
          </cell>
          <cell r="E99">
            <v>7</v>
          </cell>
          <cell r="F99" t="str">
            <v>WORKOUT COMERCIO DE PRODUTOS PARA SAUDE LTDA- 004005-04395</v>
          </cell>
          <cell r="G99">
            <v>78.569999999999993</v>
          </cell>
          <cell r="W99">
            <v>0</v>
          </cell>
          <cell r="X99">
            <v>0</v>
          </cell>
          <cell r="Y99">
            <v>7</v>
          </cell>
        </row>
        <row r="100">
          <cell r="A100" t="str">
            <v xml:space="preserve">Atadura De Crepom 20 Cm X 1,8M </v>
          </cell>
          <cell r="C100" t="str">
            <v>Unidade</v>
          </cell>
          <cell r="D100" t="str">
            <v>02973/20</v>
          </cell>
          <cell r="E100">
            <v>150</v>
          </cell>
          <cell r="F100" t="str">
            <v>CIRURGICA PATROCINIO - 02391/21</v>
          </cell>
          <cell r="G100">
            <v>1.87</v>
          </cell>
          <cell r="H100">
            <v>20</v>
          </cell>
          <cell r="W100">
            <v>20</v>
          </cell>
          <cell r="X100">
            <v>37.400000000000006</v>
          </cell>
          <cell r="Y100">
            <v>130</v>
          </cell>
        </row>
        <row r="101">
          <cell r="A101" t="str">
            <v>Atadura De Crepom 30 Cm X 1,8M</v>
          </cell>
          <cell r="C101" t="str">
            <v>Unidade</v>
          </cell>
          <cell r="D101" t="str">
            <v>02973/20</v>
          </cell>
          <cell r="E101">
            <v>60</v>
          </cell>
          <cell r="F101" t="str">
            <v>CIRURGICA PATROCINIO - 02391/21</v>
          </cell>
          <cell r="G101">
            <v>3.33</v>
          </cell>
          <cell r="W101">
            <v>0</v>
          </cell>
          <cell r="X101">
            <v>0</v>
          </cell>
          <cell r="Y101">
            <v>60</v>
          </cell>
        </row>
        <row r="102">
          <cell r="A102" t="str">
            <v>Avental Descartável Manga Longa 40 A 60 Gramas</v>
          </cell>
          <cell r="C102" t="str">
            <v>Pacote com 10 Unidades</v>
          </cell>
          <cell r="D102" t="str">
            <v>02086/21</v>
          </cell>
          <cell r="E102">
            <v>15641</v>
          </cell>
          <cell r="F102" t="str">
            <v>JR LACERDA  - 02086/21</v>
          </cell>
          <cell r="G102">
            <v>32.99</v>
          </cell>
          <cell r="H102">
            <v>1000</v>
          </cell>
          <cell r="L102">
            <v>420</v>
          </cell>
          <cell r="M102">
            <v>400</v>
          </cell>
          <cell r="W102">
            <v>1820</v>
          </cell>
          <cell r="X102">
            <v>60041.8</v>
          </cell>
          <cell r="Y102">
            <v>13821</v>
          </cell>
        </row>
        <row r="103">
          <cell r="A103" t="str">
            <v>Avental Descartável Sem Manga</v>
          </cell>
          <cell r="C103" t="str">
            <v>Pacote com 10 unidades</v>
          </cell>
          <cell r="D103" t="str">
            <v>02973/20</v>
          </cell>
          <cell r="E103">
            <v>1227</v>
          </cell>
          <cell r="F103" t="str">
            <v>CIRURGICA PATROCINIO - 02391/21</v>
          </cell>
          <cell r="G103">
            <v>35.85</v>
          </cell>
          <cell r="H103">
            <v>50</v>
          </cell>
          <cell r="I103">
            <v>80</v>
          </cell>
          <cell r="K103">
            <v>150</v>
          </cell>
          <cell r="M103">
            <v>200</v>
          </cell>
          <cell r="W103">
            <v>480</v>
          </cell>
          <cell r="X103">
            <v>17208</v>
          </cell>
          <cell r="Y103">
            <v>747</v>
          </cell>
        </row>
        <row r="104">
          <cell r="A104" t="str">
            <v>Avental Plumblífero Odontológico Com Protetor De Tireóide</v>
          </cell>
          <cell r="C104" t="str">
            <v>Unidade</v>
          </cell>
          <cell r="E104">
            <v>2</v>
          </cell>
          <cell r="F104" t="str">
            <v>DENTAL MARIA -004002-04423</v>
          </cell>
          <cell r="G104">
            <v>803.09</v>
          </cell>
          <cell r="J104">
            <v>1</v>
          </cell>
          <cell r="M104">
            <v>1</v>
          </cell>
          <cell r="W104">
            <v>2</v>
          </cell>
          <cell r="X104">
            <v>1606.18</v>
          </cell>
          <cell r="Y104">
            <v>0</v>
          </cell>
        </row>
        <row r="105">
          <cell r="A105" t="str">
            <v>Azul De Metileno 0,01%- Caixa Com 10 Seringas De 1Ml Cada</v>
          </cell>
          <cell r="C105" t="str">
            <v xml:space="preserve"> Caixa com 10 seringas de 1ml cada</v>
          </cell>
          <cell r="E105">
            <v>15</v>
          </cell>
          <cell r="F105" t="str">
            <v>PROMODENTAL - 004002-04434</v>
          </cell>
          <cell r="J105">
            <v>5</v>
          </cell>
          <cell r="W105">
            <v>5</v>
          </cell>
          <cell r="X105">
            <v>0</v>
          </cell>
          <cell r="Y105">
            <v>10</v>
          </cell>
        </row>
        <row r="106">
          <cell r="A106" t="str">
            <v>Banda Universal Para Molar Inferior Tamanho 28</v>
          </cell>
          <cell r="C106" t="str">
            <v>Embalagem com 10 unidades</v>
          </cell>
          <cell r="D106" t="str">
            <v>00896/20</v>
          </cell>
          <cell r="E106">
            <v>10</v>
          </cell>
          <cell r="F106" t="str">
            <v>ORTHO DENTAL JF - 00904/21</v>
          </cell>
          <cell r="G106">
            <v>8.85</v>
          </cell>
          <cell r="H106">
            <v>3</v>
          </cell>
          <cell r="W106">
            <v>3</v>
          </cell>
          <cell r="X106">
            <v>26.549999999999997</v>
          </cell>
          <cell r="Y106">
            <v>7</v>
          </cell>
        </row>
        <row r="107">
          <cell r="A107" t="str">
            <v>Banda Universal Para Molar Inferior Tamanho 28,5</v>
          </cell>
          <cell r="C107" t="str">
            <v>Embalagem com 10 unidades</v>
          </cell>
          <cell r="D107" t="str">
            <v>00896/20</v>
          </cell>
          <cell r="E107">
            <v>10</v>
          </cell>
          <cell r="F107" t="str">
            <v>ORTHO DENTAL JF - 00904/21</v>
          </cell>
          <cell r="G107">
            <v>8.85</v>
          </cell>
          <cell r="H107">
            <v>3</v>
          </cell>
          <cell r="W107">
            <v>3</v>
          </cell>
          <cell r="X107">
            <v>26.549999999999997</v>
          </cell>
          <cell r="Y107">
            <v>7</v>
          </cell>
        </row>
        <row r="108">
          <cell r="A108" t="str">
            <v>Banda Universal Para Molar Inferior Tamanho 29</v>
          </cell>
          <cell r="C108" t="str">
            <v>Embalagem com 10 unidades</v>
          </cell>
          <cell r="D108" t="str">
            <v>00896/20</v>
          </cell>
          <cell r="E108">
            <v>10</v>
          </cell>
          <cell r="F108" t="str">
            <v>ORTHO DENTAL JF - 00904/21</v>
          </cell>
          <cell r="G108">
            <v>8.85</v>
          </cell>
          <cell r="H108">
            <v>3</v>
          </cell>
          <cell r="W108">
            <v>3</v>
          </cell>
          <cell r="X108">
            <v>26.549999999999997</v>
          </cell>
          <cell r="Y108">
            <v>7</v>
          </cell>
        </row>
        <row r="109">
          <cell r="A109" t="str">
            <v>Banda Universal Para Molar Inferior Tamanho 29,5</v>
          </cell>
          <cell r="C109" t="str">
            <v>Embalagem com 10 unidades</v>
          </cell>
          <cell r="D109" t="str">
            <v>00896/20</v>
          </cell>
          <cell r="E109">
            <v>10</v>
          </cell>
          <cell r="F109" t="str">
            <v>ORTHO DENTAL JF - 00904/21</v>
          </cell>
          <cell r="G109">
            <v>8.85</v>
          </cell>
          <cell r="H109">
            <v>3</v>
          </cell>
          <cell r="W109">
            <v>3</v>
          </cell>
          <cell r="X109">
            <v>26.549999999999997</v>
          </cell>
          <cell r="Y109">
            <v>7</v>
          </cell>
        </row>
        <row r="110">
          <cell r="A110" t="str">
            <v>Banda Universal Para Molar Inferior Tamanho 30</v>
          </cell>
          <cell r="C110" t="str">
            <v>Embalagem com 10 unidades</v>
          </cell>
          <cell r="D110" t="str">
            <v>00896/20</v>
          </cell>
          <cell r="E110">
            <v>10</v>
          </cell>
          <cell r="F110" t="str">
            <v>ORTHO DENTAL JF - 00904/21</v>
          </cell>
          <cell r="G110">
            <v>8.85</v>
          </cell>
          <cell r="H110">
            <v>3</v>
          </cell>
          <cell r="W110">
            <v>3</v>
          </cell>
          <cell r="X110">
            <v>26.549999999999997</v>
          </cell>
          <cell r="Y110">
            <v>7</v>
          </cell>
        </row>
        <row r="111">
          <cell r="A111" t="str">
            <v>Banda Universal Para Molar Inferior Tamanho 30,5</v>
          </cell>
          <cell r="C111" t="str">
            <v>Embalagem com 10 unidades</v>
          </cell>
          <cell r="D111" t="str">
            <v>00896/20</v>
          </cell>
          <cell r="E111">
            <v>10</v>
          </cell>
          <cell r="F111" t="str">
            <v>ORTHO DENTAL JF - 00904/21</v>
          </cell>
          <cell r="G111">
            <v>8.85</v>
          </cell>
          <cell r="H111">
            <v>3</v>
          </cell>
          <cell r="W111">
            <v>3</v>
          </cell>
          <cell r="X111">
            <v>26.549999999999997</v>
          </cell>
          <cell r="Y111">
            <v>7</v>
          </cell>
        </row>
        <row r="112">
          <cell r="A112" t="str">
            <v>Banda Universal Para Molar Inferior Tamanho 31</v>
          </cell>
          <cell r="C112" t="str">
            <v>Embalagem com 10 unidades</v>
          </cell>
          <cell r="D112" t="str">
            <v>00896/20</v>
          </cell>
          <cell r="E112">
            <v>10</v>
          </cell>
          <cell r="F112" t="str">
            <v>ORTHO DENTAL JF - 00904/21</v>
          </cell>
          <cell r="G112">
            <v>8.85</v>
          </cell>
          <cell r="H112">
            <v>3</v>
          </cell>
          <cell r="W112">
            <v>3</v>
          </cell>
          <cell r="X112">
            <v>26.549999999999997</v>
          </cell>
          <cell r="Y112">
            <v>7</v>
          </cell>
        </row>
        <row r="113">
          <cell r="A113" t="str">
            <v>Banda Universal Para Molar Inferior Tamanho 31,5</v>
          </cell>
          <cell r="C113" t="str">
            <v>Embalagem com 10 unidades</v>
          </cell>
          <cell r="D113" t="str">
            <v>00896/20</v>
          </cell>
          <cell r="E113">
            <v>10</v>
          </cell>
          <cell r="F113" t="str">
            <v>ORTHO DENTAL JF - 00904/21</v>
          </cell>
          <cell r="G113">
            <v>8.85</v>
          </cell>
          <cell r="H113">
            <v>3</v>
          </cell>
          <cell r="W113">
            <v>3</v>
          </cell>
          <cell r="X113">
            <v>26.549999999999997</v>
          </cell>
          <cell r="Y113">
            <v>7</v>
          </cell>
        </row>
        <row r="114">
          <cell r="A114" t="str">
            <v>Banda Universal Para Molar Inferior Tamanho 32</v>
          </cell>
          <cell r="C114" t="str">
            <v>Embalagem com 10 unidades</v>
          </cell>
          <cell r="D114" t="str">
            <v>00896/20</v>
          </cell>
          <cell r="E114">
            <v>10</v>
          </cell>
          <cell r="F114" t="str">
            <v>ORTHO DENTAL JF - 00904/21</v>
          </cell>
          <cell r="G114">
            <v>8.85</v>
          </cell>
          <cell r="H114">
            <v>3</v>
          </cell>
          <cell r="W114">
            <v>3</v>
          </cell>
          <cell r="X114">
            <v>26.549999999999997</v>
          </cell>
          <cell r="Y114">
            <v>7</v>
          </cell>
        </row>
        <row r="115">
          <cell r="A115" t="str">
            <v>Banda Universal Para Molar Inferior Tamanho 32,5</v>
          </cell>
          <cell r="C115" t="str">
            <v>Embalagem com 10 unidades</v>
          </cell>
          <cell r="D115" t="str">
            <v>00896/20</v>
          </cell>
          <cell r="E115">
            <v>10</v>
          </cell>
          <cell r="F115" t="str">
            <v>ORTHO DENTAL JF - 00904/21</v>
          </cell>
          <cell r="G115">
            <v>8.85</v>
          </cell>
          <cell r="H115">
            <v>3</v>
          </cell>
          <cell r="W115">
            <v>3</v>
          </cell>
          <cell r="X115">
            <v>26.549999999999997</v>
          </cell>
          <cell r="Y115">
            <v>7</v>
          </cell>
        </row>
        <row r="116">
          <cell r="A116" t="str">
            <v>Banda Universal Para Molar Inferior Tamanho 33</v>
          </cell>
          <cell r="C116" t="str">
            <v>Embalagem com 10 unidades</v>
          </cell>
          <cell r="D116" t="str">
            <v>00896/20</v>
          </cell>
          <cell r="E116">
            <v>10</v>
          </cell>
          <cell r="F116" t="str">
            <v>ORTHO DENTAL JF - 00904/21</v>
          </cell>
          <cell r="G116">
            <v>8.85</v>
          </cell>
          <cell r="H116">
            <v>3</v>
          </cell>
          <cell r="W116">
            <v>3</v>
          </cell>
          <cell r="X116">
            <v>26.549999999999997</v>
          </cell>
          <cell r="Y116">
            <v>7</v>
          </cell>
        </row>
        <row r="117">
          <cell r="A117" t="str">
            <v>Banda Universal Para Molar Inferior Tamanho 33,5</v>
          </cell>
          <cell r="C117" t="str">
            <v>Embalagem com 10 unidades</v>
          </cell>
          <cell r="D117" t="str">
            <v>00896/20</v>
          </cell>
          <cell r="E117">
            <v>10</v>
          </cell>
          <cell r="F117" t="str">
            <v>ORTHO DENTAL JF - 00904/21</v>
          </cell>
          <cell r="G117">
            <v>8.85</v>
          </cell>
          <cell r="H117">
            <v>3</v>
          </cell>
          <cell r="W117">
            <v>3</v>
          </cell>
          <cell r="X117">
            <v>26.549999999999997</v>
          </cell>
          <cell r="Y117">
            <v>7</v>
          </cell>
        </row>
        <row r="118">
          <cell r="A118" t="str">
            <v>Banda Universal Para Molar Inferior Tamanho 34</v>
          </cell>
          <cell r="C118" t="str">
            <v>Embalagem com 10 unidades</v>
          </cell>
          <cell r="D118" t="str">
            <v>00896/20</v>
          </cell>
          <cell r="E118">
            <v>10</v>
          </cell>
          <cell r="F118" t="str">
            <v>ORTHO DENTAL JF - 00904/21</v>
          </cell>
          <cell r="G118">
            <v>8.85</v>
          </cell>
          <cell r="H118">
            <v>3</v>
          </cell>
          <cell r="W118">
            <v>3</v>
          </cell>
          <cell r="X118">
            <v>26.549999999999997</v>
          </cell>
          <cell r="Y118">
            <v>7</v>
          </cell>
        </row>
        <row r="119">
          <cell r="A119" t="str">
            <v>Banda Universal Para Molar Inferior Tamanho 34,5</v>
          </cell>
          <cell r="C119" t="str">
            <v>Embalagem com 10 unidades</v>
          </cell>
          <cell r="D119" t="str">
            <v>00896/20</v>
          </cell>
          <cell r="E119">
            <v>10</v>
          </cell>
          <cell r="F119" t="str">
            <v>ORTHO DENTAL JF - 00904/21</v>
          </cell>
          <cell r="G119">
            <v>8.85</v>
          </cell>
          <cell r="H119">
            <v>3</v>
          </cell>
          <cell r="W119">
            <v>3</v>
          </cell>
          <cell r="X119">
            <v>26.549999999999997</v>
          </cell>
          <cell r="Y119">
            <v>7</v>
          </cell>
        </row>
        <row r="120">
          <cell r="A120" t="str">
            <v>Banda Universal Para Molar Inferior Tamanho 35</v>
          </cell>
          <cell r="C120" t="str">
            <v>Embalagem com 10 unidades</v>
          </cell>
          <cell r="D120" t="str">
            <v>00896/20</v>
          </cell>
          <cell r="E120">
            <v>10</v>
          </cell>
          <cell r="F120" t="str">
            <v>ORTHO DENTAL JF - 00904/21</v>
          </cell>
          <cell r="G120">
            <v>8.85</v>
          </cell>
          <cell r="H120">
            <v>3</v>
          </cell>
          <cell r="W120">
            <v>3</v>
          </cell>
          <cell r="X120">
            <v>26.549999999999997</v>
          </cell>
          <cell r="Y120">
            <v>7</v>
          </cell>
        </row>
        <row r="121">
          <cell r="A121" t="str">
            <v>Banda Universal Para Molar Inferior Tamanho 35,5</v>
          </cell>
          <cell r="C121" t="str">
            <v>Embalagem com 10 unidades</v>
          </cell>
          <cell r="D121" t="str">
            <v>00896/20</v>
          </cell>
          <cell r="E121">
            <v>10</v>
          </cell>
          <cell r="F121" t="str">
            <v>ORTHO DENTAL JF - 00904/21</v>
          </cell>
          <cell r="G121">
            <v>8.85</v>
          </cell>
          <cell r="H121">
            <v>3</v>
          </cell>
          <cell r="W121">
            <v>3</v>
          </cell>
          <cell r="X121">
            <v>26.549999999999997</v>
          </cell>
          <cell r="Y121">
            <v>7</v>
          </cell>
        </row>
        <row r="122">
          <cell r="A122" t="str">
            <v>Banda Universal Para Molar Inferior Tamanho 36</v>
          </cell>
          <cell r="C122" t="str">
            <v>Embalagem com 10 unidades</v>
          </cell>
          <cell r="D122" t="str">
            <v>00896/20</v>
          </cell>
          <cell r="E122">
            <v>10</v>
          </cell>
          <cell r="F122" t="str">
            <v>ORTHO DENTAL JF - 00904/21</v>
          </cell>
          <cell r="G122">
            <v>8.85</v>
          </cell>
          <cell r="H122">
            <v>3</v>
          </cell>
          <cell r="W122">
            <v>3</v>
          </cell>
          <cell r="X122">
            <v>26.549999999999997</v>
          </cell>
          <cell r="Y122">
            <v>7</v>
          </cell>
        </row>
        <row r="123">
          <cell r="A123" t="str">
            <v>Banda Universal Para Molar Inferior Tamanho 36,5</v>
          </cell>
          <cell r="C123" t="str">
            <v>Embalagem com 10 unidades</v>
          </cell>
          <cell r="D123" t="str">
            <v>00896/20</v>
          </cell>
          <cell r="E123">
            <v>20</v>
          </cell>
          <cell r="F123" t="str">
            <v>ORTHO DENTAL JF - 00904/21</v>
          </cell>
          <cell r="G123">
            <v>8.85</v>
          </cell>
          <cell r="H123">
            <v>3</v>
          </cell>
          <cell r="W123">
            <v>3</v>
          </cell>
          <cell r="X123">
            <v>26.549999999999997</v>
          </cell>
          <cell r="Y123">
            <v>17</v>
          </cell>
        </row>
        <row r="124">
          <cell r="A124" t="str">
            <v>Banda Universal Para Molar Inferior Tamanho 37</v>
          </cell>
          <cell r="C124" t="str">
            <v>Embalagem com 10 unidades</v>
          </cell>
          <cell r="D124" t="str">
            <v>00896/20</v>
          </cell>
          <cell r="E124">
            <v>20</v>
          </cell>
          <cell r="F124" t="str">
            <v>ORTHO DENTAL JF - 00904/21</v>
          </cell>
          <cell r="G124">
            <v>8.85</v>
          </cell>
          <cell r="H124">
            <v>3</v>
          </cell>
          <cell r="W124">
            <v>3</v>
          </cell>
          <cell r="X124">
            <v>26.549999999999997</v>
          </cell>
          <cell r="Y124">
            <v>17</v>
          </cell>
        </row>
        <row r="125">
          <cell r="A125" t="str">
            <v>Banda Universal Para Molar Inferior Tamanho 37,5</v>
          </cell>
          <cell r="C125" t="str">
            <v>Embalagem com 10 unidades</v>
          </cell>
          <cell r="D125" t="str">
            <v>00896/20</v>
          </cell>
          <cell r="E125">
            <v>20</v>
          </cell>
          <cell r="F125" t="str">
            <v>ORTHO DENTAL JF - 00904/21</v>
          </cell>
          <cell r="G125">
            <v>8.85</v>
          </cell>
          <cell r="H125">
            <v>3</v>
          </cell>
          <cell r="W125">
            <v>3</v>
          </cell>
          <cell r="X125">
            <v>26.549999999999997</v>
          </cell>
          <cell r="Y125">
            <v>17</v>
          </cell>
        </row>
        <row r="126">
          <cell r="A126" t="str">
            <v>Banda Universal Para Molar Inferior Tamanho 38</v>
          </cell>
          <cell r="C126" t="str">
            <v>Embalagem com 10 unidades</v>
          </cell>
          <cell r="D126" t="str">
            <v>00896/20</v>
          </cell>
          <cell r="E126">
            <v>10</v>
          </cell>
          <cell r="F126" t="str">
            <v>ORTHO DENTAL JF - 00904/21</v>
          </cell>
          <cell r="G126">
            <v>8.85</v>
          </cell>
          <cell r="H126">
            <v>3</v>
          </cell>
          <cell r="W126">
            <v>3</v>
          </cell>
          <cell r="X126">
            <v>26.549999999999997</v>
          </cell>
          <cell r="Y126">
            <v>7</v>
          </cell>
        </row>
        <row r="127">
          <cell r="A127" t="str">
            <v>Banda Universal Para Molar Inferior Tamanho 38,5</v>
          </cell>
          <cell r="C127" t="str">
            <v>Embalagem com 10 unidades</v>
          </cell>
          <cell r="D127" t="str">
            <v>00896/20</v>
          </cell>
          <cell r="E127">
            <v>10</v>
          </cell>
          <cell r="F127" t="str">
            <v>ORTHO DENTAL JF - 00904/21</v>
          </cell>
          <cell r="G127">
            <v>8.85</v>
          </cell>
          <cell r="H127">
            <v>3</v>
          </cell>
          <cell r="W127">
            <v>3</v>
          </cell>
          <cell r="X127">
            <v>26.549999999999997</v>
          </cell>
          <cell r="Y127">
            <v>7</v>
          </cell>
        </row>
        <row r="128">
          <cell r="A128" t="str">
            <v>Banda Universal Para Molar Inferior Tamanho 39</v>
          </cell>
          <cell r="C128" t="str">
            <v>Embalagem com 10 unidades</v>
          </cell>
          <cell r="D128" t="str">
            <v>00896/20</v>
          </cell>
          <cell r="E128">
            <v>10</v>
          </cell>
          <cell r="F128" t="str">
            <v>ORTHO DENTAL JF - 00904/21</v>
          </cell>
          <cell r="G128">
            <v>8.85</v>
          </cell>
          <cell r="H128">
            <v>3</v>
          </cell>
          <cell r="W128">
            <v>3</v>
          </cell>
          <cell r="X128">
            <v>26.549999999999997</v>
          </cell>
          <cell r="Y128">
            <v>7</v>
          </cell>
        </row>
        <row r="129">
          <cell r="A129" t="str">
            <v>Banda Universal Para Molar Inferior Tamanho 39,5</v>
          </cell>
          <cell r="C129" t="str">
            <v>Embalagem com 10 unidades</v>
          </cell>
          <cell r="D129" t="str">
            <v>00896/20</v>
          </cell>
          <cell r="E129">
            <v>10</v>
          </cell>
          <cell r="F129" t="str">
            <v>ORTHO DENTAL JF - 00904/21</v>
          </cell>
          <cell r="G129">
            <v>8.85</v>
          </cell>
          <cell r="H129">
            <v>3</v>
          </cell>
          <cell r="W129">
            <v>3</v>
          </cell>
          <cell r="X129">
            <v>26.549999999999997</v>
          </cell>
          <cell r="Y129">
            <v>7</v>
          </cell>
        </row>
        <row r="130">
          <cell r="A130" t="str">
            <v>Banda Universal Para Molar Inferior Tamanho 40</v>
          </cell>
          <cell r="C130" t="str">
            <v>Embalagem com 10 unidades</v>
          </cell>
          <cell r="D130" t="str">
            <v>00896/20</v>
          </cell>
          <cell r="E130">
            <v>10</v>
          </cell>
          <cell r="F130" t="str">
            <v>ORTHO DENTAL JF - 00904/21</v>
          </cell>
          <cell r="G130">
            <v>8.85</v>
          </cell>
          <cell r="H130">
            <v>3</v>
          </cell>
          <cell r="W130">
            <v>3</v>
          </cell>
          <cell r="X130">
            <v>26.549999999999997</v>
          </cell>
          <cell r="Y130">
            <v>7</v>
          </cell>
        </row>
        <row r="131">
          <cell r="A131" t="str">
            <v>Banda Universal Para Molar Inferior Tamanho 40,5</v>
          </cell>
          <cell r="C131" t="str">
            <v>Embalagem com 10 unidades</v>
          </cell>
          <cell r="D131" t="str">
            <v>00896/20</v>
          </cell>
          <cell r="E131">
            <v>10</v>
          </cell>
          <cell r="F131" t="str">
            <v>ORTHO DENTAL JF - 00904/21</v>
          </cell>
          <cell r="G131">
            <v>8.85</v>
          </cell>
          <cell r="H131">
            <v>3</v>
          </cell>
          <cell r="W131">
            <v>3</v>
          </cell>
          <cell r="X131">
            <v>26.549999999999997</v>
          </cell>
          <cell r="Y131">
            <v>7</v>
          </cell>
        </row>
        <row r="132">
          <cell r="A132" t="str">
            <v>Banda Universal Para Molar Inferior Tamanho 41</v>
          </cell>
          <cell r="C132" t="str">
            <v>Embalagem com 10 unidades</v>
          </cell>
          <cell r="D132" t="str">
            <v>00896/20</v>
          </cell>
          <cell r="E132">
            <v>10</v>
          </cell>
          <cell r="F132" t="str">
            <v>ORTHO DENTAL JF - 00904/21</v>
          </cell>
          <cell r="G132">
            <v>8.85</v>
          </cell>
          <cell r="H132">
            <v>3</v>
          </cell>
          <cell r="W132">
            <v>3</v>
          </cell>
          <cell r="X132">
            <v>26.549999999999997</v>
          </cell>
          <cell r="Y132">
            <v>7</v>
          </cell>
        </row>
        <row r="133">
          <cell r="A133" t="str">
            <v>Banda Universal Para Molar Inferior Tamanho 41,5</v>
          </cell>
          <cell r="C133" t="str">
            <v>Embalagem com 10 unidades</v>
          </cell>
          <cell r="D133" t="str">
            <v>00896/20</v>
          </cell>
          <cell r="E133">
            <v>10</v>
          </cell>
          <cell r="F133" t="str">
            <v>ORTHO DENTAL JF - 00904/21</v>
          </cell>
          <cell r="G133">
            <v>8.85</v>
          </cell>
          <cell r="H133">
            <v>3</v>
          </cell>
          <cell r="W133">
            <v>3</v>
          </cell>
          <cell r="X133">
            <v>26.549999999999997</v>
          </cell>
          <cell r="Y133">
            <v>7</v>
          </cell>
        </row>
        <row r="134">
          <cell r="A134" t="str">
            <v>Banda Universal Para Molar Inferior Tamanho 42</v>
          </cell>
          <cell r="C134" t="str">
            <v>Embalagem com 10 unidades</v>
          </cell>
          <cell r="D134" t="str">
            <v>00896/20</v>
          </cell>
          <cell r="E134">
            <v>10</v>
          </cell>
          <cell r="F134" t="str">
            <v>ORTHO DENTAL JF - 00904/21</v>
          </cell>
          <cell r="G134">
            <v>8.85</v>
          </cell>
          <cell r="H134">
            <v>3</v>
          </cell>
          <cell r="W134">
            <v>3</v>
          </cell>
          <cell r="X134">
            <v>26.549999999999997</v>
          </cell>
          <cell r="Y134">
            <v>7</v>
          </cell>
        </row>
        <row r="135">
          <cell r="A135" t="str">
            <v>Banda Universal Para Molar Superior Tamanho 28</v>
          </cell>
          <cell r="C135" t="str">
            <v>Embalagem com 10 unidades</v>
          </cell>
          <cell r="D135" t="str">
            <v>00896/20</v>
          </cell>
          <cell r="E135">
            <v>10</v>
          </cell>
          <cell r="F135" t="str">
            <v>ORTHO DENTAL JF - 00904/21</v>
          </cell>
          <cell r="G135">
            <v>8.85</v>
          </cell>
          <cell r="H135">
            <v>3</v>
          </cell>
          <cell r="W135">
            <v>3</v>
          </cell>
          <cell r="X135">
            <v>26.549999999999997</v>
          </cell>
          <cell r="Y135">
            <v>7</v>
          </cell>
        </row>
        <row r="136">
          <cell r="A136" t="str">
            <v>Banda Universal Para Molar Superior Tamanho 28,5</v>
          </cell>
          <cell r="C136" t="str">
            <v>Embalagem com 10 unidades</v>
          </cell>
          <cell r="D136" t="str">
            <v>00896/20</v>
          </cell>
          <cell r="E136">
            <v>10</v>
          </cell>
          <cell r="F136" t="str">
            <v>ORTHO DENTAL JF - 00904/21</v>
          </cell>
          <cell r="G136">
            <v>8.85</v>
          </cell>
          <cell r="H136">
            <v>3</v>
          </cell>
          <cell r="W136">
            <v>3</v>
          </cell>
          <cell r="X136">
            <v>26.549999999999997</v>
          </cell>
          <cell r="Y136">
            <v>7</v>
          </cell>
        </row>
        <row r="137">
          <cell r="A137" t="str">
            <v>Banda Universal Para Molar Superior Tamanho 29</v>
          </cell>
          <cell r="C137" t="str">
            <v>Embalagem com 10 unidades</v>
          </cell>
          <cell r="D137" t="str">
            <v>00896/20</v>
          </cell>
          <cell r="E137">
            <v>10</v>
          </cell>
          <cell r="F137" t="str">
            <v>ORTHO DENTAL JF - 00904/21</v>
          </cell>
          <cell r="G137">
            <v>8.85</v>
          </cell>
          <cell r="H137">
            <v>3</v>
          </cell>
          <cell r="W137">
            <v>3</v>
          </cell>
          <cell r="X137">
            <v>26.549999999999997</v>
          </cell>
          <cell r="Y137">
            <v>7</v>
          </cell>
        </row>
        <row r="138">
          <cell r="A138" t="str">
            <v>Banda Universal Para Molar Superior Tamanho 29,5</v>
          </cell>
          <cell r="C138" t="str">
            <v>Embalagem com 10 unidades</v>
          </cell>
          <cell r="D138" t="str">
            <v>00896/20</v>
          </cell>
          <cell r="E138">
            <v>10</v>
          </cell>
          <cell r="F138" t="str">
            <v>ORTHO DENTAL JF - 00904/21</v>
          </cell>
          <cell r="G138">
            <v>8.85</v>
          </cell>
          <cell r="H138">
            <v>3</v>
          </cell>
          <cell r="W138">
            <v>3</v>
          </cell>
          <cell r="X138">
            <v>26.549999999999997</v>
          </cell>
          <cell r="Y138">
            <v>7</v>
          </cell>
        </row>
        <row r="139">
          <cell r="A139" t="str">
            <v>Banda Universal Para Molar Superior Tamanho 30</v>
          </cell>
          <cell r="C139" t="str">
            <v>Embalagem com 10 unidades</v>
          </cell>
          <cell r="D139" t="str">
            <v>00896/20</v>
          </cell>
          <cell r="E139">
            <v>10</v>
          </cell>
          <cell r="F139" t="str">
            <v>ORTHO DENTAL JF - 00904/21</v>
          </cell>
          <cell r="G139">
            <v>8.85</v>
          </cell>
          <cell r="H139">
            <v>3</v>
          </cell>
          <cell r="W139">
            <v>3</v>
          </cell>
          <cell r="X139">
            <v>26.549999999999997</v>
          </cell>
          <cell r="Y139">
            <v>7</v>
          </cell>
        </row>
        <row r="140">
          <cell r="A140" t="str">
            <v>Banda Universal Para Molar Superior Tamanho 30,5</v>
          </cell>
          <cell r="C140" t="str">
            <v>Embalagem com 10 unidades</v>
          </cell>
          <cell r="D140" t="str">
            <v>00896/20</v>
          </cell>
          <cell r="E140">
            <v>10</v>
          </cell>
          <cell r="F140" t="str">
            <v>ORTHO DENTAL JF - 00904/21</v>
          </cell>
          <cell r="G140">
            <v>8.85</v>
          </cell>
          <cell r="H140">
            <v>3</v>
          </cell>
          <cell r="W140">
            <v>3</v>
          </cell>
          <cell r="X140">
            <v>26.549999999999997</v>
          </cell>
          <cell r="Y140">
            <v>7</v>
          </cell>
        </row>
        <row r="141">
          <cell r="A141" t="str">
            <v>Banda Universal Para Molar Superior Tamanho 31</v>
          </cell>
          <cell r="C141" t="str">
            <v>Embalagem com 10 unidades</v>
          </cell>
          <cell r="D141" t="str">
            <v>00896/20</v>
          </cell>
          <cell r="E141">
            <v>10</v>
          </cell>
          <cell r="F141" t="str">
            <v>ORTHO DENTAL JF - 00904/21</v>
          </cell>
          <cell r="G141">
            <v>8.85</v>
          </cell>
          <cell r="H141">
            <v>3</v>
          </cell>
          <cell r="W141">
            <v>3</v>
          </cell>
          <cell r="X141">
            <v>26.549999999999997</v>
          </cell>
          <cell r="Y141">
            <v>7</v>
          </cell>
        </row>
        <row r="142">
          <cell r="A142" t="str">
            <v>Banda Universal Para Molar Superior Tamanho 31,5</v>
          </cell>
          <cell r="C142" t="str">
            <v>Embalagem com 10 unidades</v>
          </cell>
          <cell r="D142" t="str">
            <v>00896/20</v>
          </cell>
          <cell r="E142">
            <v>10</v>
          </cell>
          <cell r="F142" t="str">
            <v>ORTHO DENTAL JF - 00904/21</v>
          </cell>
          <cell r="G142">
            <v>8.85</v>
          </cell>
          <cell r="H142">
            <v>3</v>
          </cell>
          <cell r="W142">
            <v>3</v>
          </cell>
          <cell r="X142">
            <v>26.549999999999997</v>
          </cell>
          <cell r="Y142">
            <v>7</v>
          </cell>
        </row>
        <row r="143">
          <cell r="A143" t="str">
            <v>Banda Universal Para Molar Superior Tamanho 32</v>
          </cell>
          <cell r="C143" t="str">
            <v>Embalagem com 10 unidades</v>
          </cell>
          <cell r="D143" t="str">
            <v>00896/20</v>
          </cell>
          <cell r="E143">
            <v>10</v>
          </cell>
          <cell r="F143" t="str">
            <v>ORTHO DENTAL JF - 00904/21</v>
          </cell>
          <cell r="G143">
            <v>8.85</v>
          </cell>
          <cell r="H143">
            <v>3</v>
          </cell>
          <cell r="W143">
            <v>3</v>
          </cell>
          <cell r="X143">
            <v>26.549999999999997</v>
          </cell>
          <cell r="Y143">
            <v>7</v>
          </cell>
        </row>
        <row r="144">
          <cell r="A144" t="str">
            <v>Banda Universal Para Molar Superior Tamanho 32,5</v>
          </cell>
          <cell r="C144" t="str">
            <v>Embalagem com 10 unidades</v>
          </cell>
          <cell r="D144" t="str">
            <v>00896/20</v>
          </cell>
          <cell r="E144">
            <v>10</v>
          </cell>
          <cell r="F144" t="str">
            <v>ORTHO DENTAL JF - 00904/21</v>
          </cell>
          <cell r="G144">
            <v>8.85</v>
          </cell>
          <cell r="H144">
            <v>3</v>
          </cell>
          <cell r="W144">
            <v>3</v>
          </cell>
          <cell r="X144">
            <v>26.549999999999997</v>
          </cell>
          <cell r="Y144">
            <v>7</v>
          </cell>
        </row>
        <row r="145">
          <cell r="A145" t="str">
            <v>Banda Universal Para Molar Superior Tamanho 33</v>
          </cell>
          <cell r="C145" t="str">
            <v>Embalagem com 10 unidades</v>
          </cell>
          <cell r="D145" t="str">
            <v>00896/20</v>
          </cell>
          <cell r="E145">
            <v>10</v>
          </cell>
          <cell r="F145" t="str">
            <v>ORTHO DENTAL JF - 00904/21</v>
          </cell>
          <cell r="G145">
            <v>8.85</v>
          </cell>
          <cell r="H145">
            <v>3</v>
          </cell>
          <cell r="W145">
            <v>3</v>
          </cell>
          <cell r="X145">
            <v>26.549999999999997</v>
          </cell>
          <cell r="Y145">
            <v>7</v>
          </cell>
        </row>
        <row r="146">
          <cell r="A146" t="str">
            <v>Banda Universal Para Molar Superior Tamanho 33,5</v>
          </cell>
          <cell r="C146" t="str">
            <v>Embalagem com 10 unidades</v>
          </cell>
          <cell r="D146" t="str">
            <v>00896/20</v>
          </cell>
          <cell r="E146">
            <v>10</v>
          </cell>
          <cell r="F146" t="str">
            <v>ORTHO DENTAL JF - 00904/21</v>
          </cell>
          <cell r="G146">
            <v>8.85</v>
          </cell>
          <cell r="H146">
            <v>3</v>
          </cell>
          <cell r="W146">
            <v>3</v>
          </cell>
          <cell r="X146">
            <v>26.549999999999997</v>
          </cell>
          <cell r="Y146">
            <v>7</v>
          </cell>
        </row>
        <row r="147">
          <cell r="A147" t="str">
            <v>Banda Universal Para Molar Superior Tamanho 34</v>
          </cell>
          <cell r="C147" t="str">
            <v>Embalagem com 10 unidades</v>
          </cell>
          <cell r="D147" t="str">
            <v>00896/20</v>
          </cell>
          <cell r="E147">
            <v>10</v>
          </cell>
          <cell r="F147" t="str">
            <v>ORTHO DENTAL JF - 00904/21</v>
          </cell>
          <cell r="G147">
            <v>8.85</v>
          </cell>
          <cell r="H147">
            <v>3</v>
          </cell>
          <cell r="W147">
            <v>3</v>
          </cell>
          <cell r="X147">
            <v>26.549999999999997</v>
          </cell>
          <cell r="Y147">
            <v>7</v>
          </cell>
        </row>
        <row r="148">
          <cell r="A148" t="str">
            <v>Banda Universal Para Molar Superior Tamanho 34,5</v>
          </cell>
          <cell r="C148" t="str">
            <v>Embalagem com 10 unidades</v>
          </cell>
          <cell r="D148" t="str">
            <v>00896/20</v>
          </cell>
          <cell r="E148">
            <v>10</v>
          </cell>
          <cell r="F148" t="str">
            <v>ORTHO DENTAL JF - 00904/21</v>
          </cell>
          <cell r="G148">
            <v>8.85</v>
          </cell>
          <cell r="H148">
            <v>3</v>
          </cell>
          <cell r="W148">
            <v>3</v>
          </cell>
          <cell r="X148">
            <v>26.549999999999997</v>
          </cell>
          <cell r="Y148">
            <v>7</v>
          </cell>
        </row>
        <row r="149">
          <cell r="A149" t="str">
            <v>Banda Universal Para Molar Superior Tamanho 35</v>
          </cell>
          <cell r="C149" t="str">
            <v>Embalagem com 10 unidades</v>
          </cell>
          <cell r="D149" t="str">
            <v>00896/20</v>
          </cell>
          <cell r="E149">
            <v>10</v>
          </cell>
          <cell r="F149" t="str">
            <v>ORTHO DENTAL JF - 00904/21</v>
          </cell>
          <cell r="G149">
            <v>8.85</v>
          </cell>
          <cell r="H149">
            <v>3</v>
          </cell>
          <cell r="W149">
            <v>3</v>
          </cell>
          <cell r="X149">
            <v>26.549999999999997</v>
          </cell>
          <cell r="Y149">
            <v>7</v>
          </cell>
        </row>
        <row r="150">
          <cell r="A150" t="str">
            <v>Banda Universal Para Molar Superior Tamanho 35,5</v>
          </cell>
          <cell r="C150" t="str">
            <v>Embalagem com 10 unidades</v>
          </cell>
          <cell r="D150" t="str">
            <v>00896/20</v>
          </cell>
          <cell r="E150">
            <v>10</v>
          </cell>
          <cell r="F150" t="str">
            <v>ORTHO DENTAL JF - 00904/21</v>
          </cell>
          <cell r="G150">
            <v>8.85</v>
          </cell>
          <cell r="H150">
            <v>3</v>
          </cell>
          <cell r="W150">
            <v>3</v>
          </cell>
          <cell r="X150">
            <v>26.549999999999997</v>
          </cell>
          <cell r="Y150">
            <v>7</v>
          </cell>
        </row>
        <row r="151">
          <cell r="A151" t="str">
            <v>Banda Universal Para Molar Superior Tamanho 36</v>
          </cell>
          <cell r="C151" t="str">
            <v>Embalagem com 10 unidades</v>
          </cell>
          <cell r="D151" t="str">
            <v>00896/20</v>
          </cell>
          <cell r="E151">
            <v>10</v>
          </cell>
          <cell r="F151" t="str">
            <v>ORTHO DENTAL JF - 00904/21</v>
          </cell>
          <cell r="G151">
            <v>8.85</v>
          </cell>
          <cell r="H151">
            <v>3</v>
          </cell>
          <cell r="W151">
            <v>3</v>
          </cell>
          <cell r="X151">
            <v>26.549999999999997</v>
          </cell>
          <cell r="Y151">
            <v>7</v>
          </cell>
        </row>
        <row r="152">
          <cell r="A152" t="str">
            <v>Banda Universal Para Molar Superior Tamanho 36,5</v>
          </cell>
          <cell r="C152" t="str">
            <v>Embalagem com 10 unidades</v>
          </cell>
          <cell r="D152" t="str">
            <v>00896/20</v>
          </cell>
          <cell r="E152">
            <v>10</v>
          </cell>
          <cell r="F152" t="str">
            <v>ORTHO DENTAL JF - 00904/21</v>
          </cell>
          <cell r="G152">
            <v>8.85</v>
          </cell>
          <cell r="H152">
            <v>3</v>
          </cell>
          <cell r="W152">
            <v>3</v>
          </cell>
          <cell r="X152">
            <v>26.549999999999997</v>
          </cell>
          <cell r="Y152">
            <v>7</v>
          </cell>
        </row>
        <row r="153">
          <cell r="A153" t="str">
            <v>Banda Universal Para Molar Superior Tamanho 37</v>
          </cell>
          <cell r="C153" t="str">
            <v>Embalagem com 10 unidades</v>
          </cell>
          <cell r="D153" t="str">
            <v>00896/20</v>
          </cell>
          <cell r="E153">
            <v>20</v>
          </cell>
          <cell r="F153" t="str">
            <v>ORTHO DENTAL JF - 00904/21</v>
          </cell>
          <cell r="G153">
            <v>8.85</v>
          </cell>
          <cell r="H153">
            <v>3</v>
          </cell>
          <cell r="W153">
            <v>3</v>
          </cell>
          <cell r="X153">
            <v>26.549999999999997</v>
          </cell>
          <cell r="Y153">
            <v>17</v>
          </cell>
        </row>
        <row r="154">
          <cell r="A154" t="str">
            <v>Banda Universal Para Molar Superior Tamanho 37,5</v>
          </cell>
          <cell r="C154" t="str">
            <v>Embalagem com 10 unidades</v>
          </cell>
          <cell r="D154" t="str">
            <v>00896/20</v>
          </cell>
          <cell r="E154">
            <v>20</v>
          </cell>
          <cell r="F154" t="str">
            <v>ORTHO DENTAL JF - 00904/21</v>
          </cell>
          <cell r="G154">
            <v>8.85</v>
          </cell>
          <cell r="H154">
            <v>3</v>
          </cell>
          <cell r="W154">
            <v>3</v>
          </cell>
          <cell r="X154">
            <v>26.549999999999997</v>
          </cell>
          <cell r="Y154">
            <v>17</v>
          </cell>
        </row>
        <row r="155">
          <cell r="A155" t="str">
            <v>Banda Universal Para Molar Superior Tamanho 38</v>
          </cell>
          <cell r="C155" t="str">
            <v>Embalagem com 10 unidades</v>
          </cell>
          <cell r="D155" t="str">
            <v>00896/20</v>
          </cell>
          <cell r="E155">
            <v>10</v>
          </cell>
          <cell r="F155" t="str">
            <v>ORTHO DENTAL JF - 00904/21</v>
          </cell>
          <cell r="G155">
            <v>8.85</v>
          </cell>
          <cell r="H155">
            <v>3</v>
          </cell>
          <cell r="W155">
            <v>3</v>
          </cell>
          <cell r="X155">
            <v>26.549999999999997</v>
          </cell>
          <cell r="Y155">
            <v>7</v>
          </cell>
        </row>
        <row r="156">
          <cell r="A156" t="str">
            <v>Banda Universal Para Molar Superior Tamanho 38,5</v>
          </cell>
          <cell r="C156" t="str">
            <v>Embalagem com 10 unidades</v>
          </cell>
          <cell r="D156" t="str">
            <v>00896/20</v>
          </cell>
          <cell r="E156">
            <v>10</v>
          </cell>
          <cell r="F156" t="str">
            <v>ORTHO DENTAL JF - 00904/21</v>
          </cell>
          <cell r="G156">
            <v>8.85</v>
          </cell>
          <cell r="H156">
            <v>3</v>
          </cell>
          <cell r="W156">
            <v>3</v>
          </cell>
          <cell r="X156">
            <v>26.549999999999997</v>
          </cell>
          <cell r="Y156">
            <v>7</v>
          </cell>
        </row>
        <row r="157">
          <cell r="A157" t="str">
            <v>Banda Universal Para Molar Superior Tamanho 39</v>
          </cell>
          <cell r="C157" t="str">
            <v>Embalagem com 10 unidades</v>
          </cell>
          <cell r="D157" t="str">
            <v>00896/20</v>
          </cell>
          <cell r="E157">
            <v>10</v>
          </cell>
          <cell r="F157" t="str">
            <v>ORTHO DENTAL JF - 00904/21</v>
          </cell>
          <cell r="G157">
            <v>8.85</v>
          </cell>
          <cell r="H157">
            <v>3</v>
          </cell>
          <cell r="W157">
            <v>3</v>
          </cell>
          <cell r="X157">
            <v>26.549999999999997</v>
          </cell>
          <cell r="Y157">
            <v>7</v>
          </cell>
        </row>
        <row r="158">
          <cell r="A158" t="str">
            <v>Banda Universal Para Molar Superior Tamanho 39,5</v>
          </cell>
          <cell r="C158" t="str">
            <v>Embalagem com 10 unidades</v>
          </cell>
          <cell r="D158" t="str">
            <v>00896/20</v>
          </cell>
          <cell r="E158">
            <v>10</v>
          </cell>
          <cell r="F158" t="str">
            <v>ORTHO DENTAL JF - 00904/21</v>
          </cell>
          <cell r="G158">
            <v>8.85</v>
          </cell>
          <cell r="H158">
            <v>3</v>
          </cell>
          <cell r="W158">
            <v>3</v>
          </cell>
          <cell r="X158">
            <v>26.549999999999997</v>
          </cell>
          <cell r="Y158">
            <v>7</v>
          </cell>
        </row>
        <row r="159">
          <cell r="A159" t="str">
            <v>Banda Universal Para Molar Superior Tamanho 40</v>
          </cell>
          <cell r="C159" t="str">
            <v>Embalagem com 10 unidades</v>
          </cell>
          <cell r="D159" t="str">
            <v>00896/20</v>
          </cell>
          <cell r="E159">
            <v>10</v>
          </cell>
          <cell r="F159" t="str">
            <v>ORTHO DENTAL JF - 00904/21</v>
          </cell>
          <cell r="G159">
            <v>8.85</v>
          </cell>
          <cell r="H159">
            <v>3</v>
          </cell>
          <cell r="W159">
            <v>3</v>
          </cell>
          <cell r="X159">
            <v>26.549999999999997</v>
          </cell>
          <cell r="Y159">
            <v>7</v>
          </cell>
        </row>
        <row r="160">
          <cell r="A160" t="str">
            <v>Banda Universal Para Molar Superior Tamanho 40,5</v>
          </cell>
          <cell r="C160" t="str">
            <v>Embalagem com 10 unidades</v>
          </cell>
          <cell r="D160" t="str">
            <v>00896/20</v>
          </cell>
          <cell r="E160">
            <v>10</v>
          </cell>
          <cell r="F160" t="str">
            <v>ORTHO DENTAL JF - 00904/21</v>
          </cell>
          <cell r="G160">
            <v>8.85</v>
          </cell>
          <cell r="H160">
            <v>3</v>
          </cell>
          <cell r="W160">
            <v>3</v>
          </cell>
          <cell r="X160">
            <v>26.549999999999997</v>
          </cell>
          <cell r="Y160">
            <v>7</v>
          </cell>
        </row>
        <row r="161">
          <cell r="A161" t="str">
            <v>Banda Universal Para Molar Superior Tamanho 41</v>
          </cell>
          <cell r="C161" t="str">
            <v>Embalagem com 10 unidades</v>
          </cell>
          <cell r="D161" t="str">
            <v>00896/20</v>
          </cell>
          <cell r="E161">
            <v>10</v>
          </cell>
          <cell r="F161" t="str">
            <v>ORTHO DENTAL JF - 00904/21</v>
          </cell>
          <cell r="G161">
            <v>8.85</v>
          </cell>
          <cell r="H161">
            <v>3</v>
          </cell>
          <cell r="W161">
            <v>3</v>
          </cell>
          <cell r="X161">
            <v>26.549999999999997</v>
          </cell>
          <cell r="Y161">
            <v>7</v>
          </cell>
        </row>
        <row r="162">
          <cell r="A162" t="str">
            <v>Banda Universal Para Molar Superior Tamanho 41,5</v>
          </cell>
          <cell r="C162" t="str">
            <v>Embalagem com 10 unidades</v>
          </cell>
          <cell r="D162" t="str">
            <v>00896/20</v>
          </cell>
          <cell r="E162">
            <v>10</v>
          </cell>
          <cell r="F162" t="str">
            <v>ORTHO DENTAL JF - 00904/21</v>
          </cell>
          <cell r="G162">
            <v>8.85</v>
          </cell>
          <cell r="H162">
            <v>3</v>
          </cell>
          <cell r="W162">
            <v>3</v>
          </cell>
          <cell r="X162">
            <v>26.549999999999997</v>
          </cell>
          <cell r="Y162">
            <v>7</v>
          </cell>
        </row>
        <row r="163">
          <cell r="A163" t="str">
            <v>Banda Universal Para Molar Superior Tamanho 42</v>
          </cell>
          <cell r="C163" t="str">
            <v>Embalagem com 10 unidades</v>
          </cell>
          <cell r="D163" t="str">
            <v>00896/20</v>
          </cell>
          <cell r="E163">
            <v>10</v>
          </cell>
          <cell r="F163" t="str">
            <v>ORTHO DENTAL JF - 00904/21</v>
          </cell>
          <cell r="G163">
            <v>8.85</v>
          </cell>
          <cell r="H163">
            <v>3</v>
          </cell>
          <cell r="W163">
            <v>3</v>
          </cell>
          <cell r="X163">
            <v>26.549999999999997</v>
          </cell>
          <cell r="Y163">
            <v>7</v>
          </cell>
        </row>
        <row r="164">
          <cell r="A164" t="str">
            <v>Banda Universal Para Pré-Molar Superior Tamanho 14</v>
          </cell>
          <cell r="C164" t="str">
            <v>Embalagem com 10 unidades</v>
          </cell>
          <cell r="D164" t="str">
            <v>00896/20</v>
          </cell>
          <cell r="E164">
            <v>10</v>
          </cell>
          <cell r="F164" t="str">
            <v>ORTHO DENTAL JF - 00904/21</v>
          </cell>
          <cell r="G164">
            <v>10.74</v>
          </cell>
          <cell r="H164">
            <v>2</v>
          </cell>
          <cell r="W164">
            <v>2</v>
          </cell>
          <cell r="X164">
            <v>21.48</v>
          </cell>
          <cell r="Y164">
            <v>8</v>
          </cell>
        </row>
        <row r="165">
          <cell r="A165" t="str">
            <v>Banda Universal Para Pré-Molar Superior Tamanho 15</v>
          </cell>
          <cell r="C165" t="str">
            <v>Embalagem com 10 unidades</v>
          </cell>
          <cell r="D165" t="str">
            <v>00896/20</v>
          </cell>
          <cell r="E165">
            <v>10</v>
          </cell>
          <cell r="F165" t="str">
            <v>ORTHO DENTAL JF - 00904/21</v>
          </cell>
          <cell r="G165">
            <v>10.74</v>
          </cell>
          <cell r="H165">
            <v>2</v>
          </cell>
          <cell r="W165">
            <v>2</v>
          </cell>
          <cell r="X165">
            <v>21.48</v>
          </cell>
          <cell r="Y165">
            <v>8</v>
          </cell>
        </row>
        <row r="166">
          <cell r="A166" t="str">
            <v>Banda Universal Para Pré-Molar Superior Tamanho 16</v>
          </cell>
          <cell r="C166" t="str">
            <v>Embalagem com 10 unidades</v>
          </cell>
          <cell r="D166" t="str">
            <v>00896/20</v>
          </cell>
          <cell r="E166">
            <v>10</v>
          </cell>
          <cell r="F166" t="str">
            <v>ORTHO DENTAL JF - 00904/21</v>
          </cell>
          <cell r="G166">
            <v>11</v>
          </cell>
          <cell r="H166">
            <v>2</v>
          </cell>
          <cell r="W166">
            <v>2</v>
          </cell>
          <cell r="X166">
            <v>22</v>
          </cell>
          <cell r="Y166">
            <v>8</v>
          </cell>
        </row>
        <row r="167">
          <cell r="A167" t="str">
            <v>Banda Universal Para Pré-Molar Superior Tamanho 17</v>
          </cell>
          <cell r="C167" t="str">
            <v>Embalagem com 10 unidades</v>
          </cell>
          <cell r="D167" t="str">
            <v>00896/20</v>
          </cell>
          <cell r="E167">
            <v>10</v>
          </cell>
          <cell r="F167" t="str">
            <v>ORTHO DENTAL JF - 00904/21</v>
          </cell>
          <cell r="G167">
            <v>10.74</v>
          </cell>
          <cell r="H167">
            <v>2</v>
          </cell>
          <cell r="W167">
            <v>2</v>
          </cell>
          <cell r="X167">
            <v>21.48</v>
          </cell>
          <cell r="Y167">
            <v>8</v>
          </cell>
        </row>
        <row r="168">
          <cell r="A168" t="str">
            <v>Banda Universal Para Pré-Molar Superior Tamanho 18</v>
          </cell>
          <cell r="C168" t="str">
            <v>Embalagem com 10 unidades</v>
          </cell>
          <cell r="D168" t="str">
            <v>00896/20</v>
          </cell>
          <cell r="E168">
            <v>10</v>
          </cell>
          <cell r="F168" t="str">
            <v>ORTHO DENTAL JF - 00904/21</v>
          </cell>
          <cell r="G168">
            <v>10.74</v>
          </cell>
          <cell r="H168">
            <v>2</v>
          </cell>
          <cell r="W168">
            <v>2</v>
          </cell>
          <cell r="X168">
            <v>21.48</v>
          </cell>
          <cell r="Y168">
            <v>8</v>
          </cell>
        </row>
        <row r="169">
          <cell r="A169" t="str">
            <v>Banda Universal Para Pré-Molar Superior Tamanho 19</v>
          </cell>
          <cell r="C169" t="str">
            <v>Embalagem com 10 unidades</v>
          </cell>
          <cell r="D169" t="str">
            <v>00896/20</v>
          </cell>
          <cell r="E169">
            <v>10</v>
          </cell>
          <cell r="F169" t="str">
            <v>ORTHO DENTAL JF - 00904/21</v>
          </cell>
          <cell r="G169">
            <v>10.74</v>
          </cell>
          <cell r="H169">
            <v>2</v>
          </cell>
          <cell r="W169">
            <v>2</v>
          </cell>
          <cell r="X169">
            <v>21.48</v>
          </cell>
          <cell r="Y169">
            <v>8</v>
          </cell>
        </row>
        <row r="170">
          <cell r="A170" t="str">
            <v>Banda Universal Para Pré-Molar Superior Tamanho 20</v>
          </cell>
          <cell r="C170" t="str">
            <v>Embalagem com 10 unidades</v>
          </cell>
          <cell r="D170" t="str">
            <v>00896/20</v>
          </cell>
          <cell r="E170">
            <v>10</v>
          </cell>
          <cell r="F170" t="str">
            <v>ORTHO DENTAL JF - 00904/21</v>
          </cell>
          <cell r="G170">
            <v>11.1</v>
          </cell>
          <cell r="H170">
            <v>2</v>
          </cell>
          <cell r="W170">
            <v>2</v>
          </cell>
          <cell r="X170">
            <v>22.2</v>
          </cell>
          <cell r="Y170">
            <v>8</v>
          </cell>
        </row>
        <row r="171">
          <cell r="A171" t="str">
            <v>Banda Universal Para Pré-Molar Superior Tamanho 21</v>
          </cell>
          <cell r="C171" t="str">
            <v>Embalagem com 10 unidades</v>
          </cell>
          <cell r="D171" t="str">
            <v>00896/20</v>
          </cell>
          <cell r="E171">
            <v>10</v>
          </cell>
          <cell r="F171" t="str">
            <v>ORTHO DENTAL JF - 00904/21</v>
          </cell>
          <cell r="G171">
            <v>10.93</v>
          </cell>
          <cell r="H171">
            <v>2</v>
          </cell>
          <cell r="W171">
            <v>2</v>
          </cell>
          <cell r="X171">
            <v>21.86</v>
          </cell>
          <cell r="Y171">
            <v>8</v>
          </cell>
        </row>
        <row r="172">
          <cell r="A172" t="str">
            <v>Banda Universal Para Pré-Molar Superior Tamanho 22</v>
          </cell>
          <cell r="C172" t="str">
            <v>Embalagem com 10 unidades</v>
          </cell>
          <cell r="D172" t="str">
            <v>00896/20</v>
          </cell>
          <cell r="E172">
            <v>10</v>
          </cell>
          <cell r="F172" t="str">
            <v>ORTHO DENTAL JF - 00904/21</v>
          </cell>
          <cell r="G172">
            <v>11.1</v>
          </cell>
          <cell r="H172">
            <v>2</v>
          </cell>
          <cell r="W172">
            <v>2</v>
          </cell>
          <cell r="X172">
            <v>22.2</v>
          </cell>
          <cell r="Y172">
            <v>8</v>
          </cell>
        </row>
        <row r="173">
          <cell r="A173" t="str">
            <v>Banda Universal Para Pré-Molar Superior Tamanho 23</v>
          </cell>
          <cell r="C173" t="str">
            <v>Embalagem com 10 unidades</v>
          </cell>
          <cell r="D173" t="str">
            <v>00896/20</v>
          </cell>
          <cell r="E173">
            <v>10</v>
          </cell>
          <cell r="F173" t="str">
            <v>ORTHO DENTAL JF - 00904/21</v>
          </cell>
          <cell r="G173">
            <v>11.1</v>
          </cell>
          <cell r="H173">
            <v>2</v>
          </cell>
          <cell r="W173">
            <v>2</v>
          </cell>
          <cell r="X173">
            <v>22.2</v>
          </cell>
          <cell r="Y173">
            <v>8</v>
          </cell>
        </row>
        <row r="174">
          <cell r="A174" t="str">
            <v>Banda Universal Para Pré-Molar Superior Tamanho 24</v>
          </cell>
          <cell r="C174" t="str">
            <v>Embalagem com 10 unidades</v>
          </cell>
          <cell r="D174" t="str">
            <v>00896/20</v>
          </cell>
          <cell r="E174">
            <v>10</v>
          </cell>
          <cell r="F174" t="str">
            <v>ORTHO DENTAL JF - 00904/21</v>
          </cell>
          <cell r="G174">
            <v>11.1</v>
          </cell>
          <cell r="H174">
            <v>2</v>
          </cell>
          <cell r="W174">
            <v>2</v>
          </cell>
          <cell r="X174">
            <v>22.2</v>
          </cell>
          <cell r="Y174">
            <v>8</v>
          </cell>
        </row>
        <row r="175">
          <cell r="A175" t="str">
            <v>Banda Universal Para Pré-Molar Superior Tamanho 25</v>
          </cell>
          <cell r="C175" t="str">
            <v>Embalagem com 10 unidades</v>
          </cell>
          <cell r="D175" t="str">
            <v>00896/20</v>
          </cell>
          <cell r="E175">
            <v>10</v>
          </cell>
          <cell r="F175" t="str">
            <v>ORTHO DENTAL JF - 00904/21</v>
          </cell>
          <cell r="G175">
            <v>10.67</v>
          </cell>
          <cell r="H175">
            <v>2</v>
          </cell>
          <cell r="W175">
            <v>2</v>
          </cell>
          <cell r="X175">
            <v>21.34</v>
          </cell>
          <cell r="Y175">
            <v>8</v>
          </cell>
        </row>
        <row r="176">
          <cell r="A176" t="str">
            <v>Banda Universal Para Pré-Molar Superior Tamanho 26</v>
          </cell>
          <cell r="C176" t="str">
            <v>Embalagem com 10 unidades</v>
          </cell>
          <cell r="D176" t="str">
            <v>00896/20</v>
          </cell>
          <cell r="E176">
            <v>10</v>
          </cell>
          <cell r="F176" t="str">
            <v>ORTHO DENTAL JF - 00904/21</v>
          </cell>
          <cell r="G176">
            <v>11.1</v>
          </cell>
          <cell r="H176">
            <v>2</v>
          </cell>
          <cell r="W176">
            <v>2</v>
          </cell>
          <cell r="X176">
            <v>22.2</v>
          </cell>
          <cell r="Y176">
            <v>8</v>
          </cell>
        </row>
        <row r="177">
          <cell r="A177" t="str">
            <v>Banda Universal Para Pré-Molar Superior Tamanho 27</v>
          </cell>
          <cell r="C177" t="str">
            <v>Embalagem com 10 unidades</v>
          </cell>
          <cell r="D177" t="str">
            <v>00896/20</v>
          </cell>
          <cell r="E177">
            <v>10</v>
          </cell>
          <cell r="F177" t="str">
            <v>ORTHO DENTAL JF - 00904/21</v>
          </cell>
          <cell r="G177">
            <v>11.1</v>
          </cell>
          <cell r="H177">
            <v>2</v>
          </cell>
          <cell r="W177">
            <v>2</v>
          </cell>
          <cell r="X177">
            <v>22.2</v>
          </cell>
          <cell r="Y177">
            <v>8</v>
          </cell>
        </row>
        <row r="178">
          <cell r="A178" t="str">
            <v>Banda Universal Para Pré-Molar Superior Tamanho 28</v>
          </cell>
          <cell r="C178" t="str">
            <v>Embalagem com 10 unidades</v>
          </cell>
          <cell r="D178" t="str">
            <v>00896/20</v>
          </cell>
          <cell r="E178">
            <v>10</v>
          </cell>
          <cell r="F178" t="str">
            <v>ORTHO DENTAL JF - 00904/21</v>
          </cell>
          <cell r="G178">
            <v>11.1</v>
          </cell>
          <cell r="H178">
            <v>2</v>
          </cell>
          <cell r="W178">
            <v>2</v>
          </cell>
          <cell r="X178">
            <v>22.2</v>
          </cell>
          <cell r="Y178">
            <v>8</v>
          </cell>
        </row>
        <row r="179">
          <cell r="A179" t="str">
            <v>Banda Universal Para Pré-Molar Superior Tamanho 29</v>
          </cell>
          <cell r="C179" t="str">
            <v>Embalagem com 10 unidades</v>
          </cell>
          <cell r="D179" t="str">
            <v>00896/20</v>
          </cell>
          <cell r="E179">
            <v>10</v>
          </cell>
          <cell r="F179" t="str">
            <v>ORTHO DENTAL JF - 00904/21</v>
          </cell>
          <cell r="G179">
            <v>11.1</v>
          </cell>
          <cell r="H179">
            <v>2</v>
          </cell>
          <cell r="W179">
            <v>2</v>
          </cell>
          <cell r="X179">
            <v>22.2</v>
          </cell>
          <cell r="Y179">
            <v>8</v>
          </cell>
        </row>
        <row r="180">
          <cell r="A180" t="str">
            <v>Banda Universal Para Pré-Molar Superior Tamanho 30</v>
          </cell>
          <cell r="C180" t="str">
            <v>Embalagem com 10 unidades</v>
          </cell>
          <cell r="D180" t="str">
            <v>00896/20</v>
          </cell>
          <cell r="E180">
            <v>10</v>
          </cell>
          <cell r="F180" t="str">
            <v>ORTHO DENTAL JF - 00904/21</v>
          </cell>
          <cell r="G180">
            <v>11.1</v>
          </cell>
          <cell r="H180">
            <v>2</v>
          </cell>
          <cell r="W180">
            <v>2</v>
          </cell>
          <cell r="X180">
            <v>22.2</v>
          </cell>
          <cell r="Y180">
            <v>8</v>
          </cell>
        </row>
        <row r="181">
          <cell r="A181" t="str">
            <v>Banda Universal Para Pré-Molar Superior Tamanho 31</v>
          </cell>
          <cell r="C181" t="str">
            <v>Embalagem com 10 unidades</v>
          </cell>
          <cell r="D181" t="str">
            <v>00896/20</v>
          </cell>
          <cell r="E181">
            <v>10</v>
          </cell>
          <cell r="F181" t="str">
            <v>ORTHO DENTAL JF - 00904/21</v>
          </cell>
          <cell r="G181">
            <v>11.1</v>
          </cell>
          <cell r="H181">
            <v>2</v>
          </cell>
          <cell r="W181">
            <v>2</v>
          </cell>
          <cell r="X181">
            <v>22.2</v>
          </cell>
          <cell r="Y181">
            <v>8</v>
          </cell>
        </row>
        <row r="182">
          <cell r="A182" t="str">
            <v>Banda Universal Para Pré-Molar Superior Tamanho 32</v>
          </cell>
          <cell r="C182" t="str">
            <v>Embalagem com 10 unidades</v>
          </cell>
          <cell r="D182" t="str">
            <v>00896/20</v>
          </cell>
          <cell r="E182">
            <v>10</v>
          </cell>
          <cell r="F182" t="str">
            <v>ORTHO DENTAL JF - 00904/21</v>
          </cell>
          <cell r="G182">
            <v>11.1</v>
          </cell>
          <cell r="H182">
            <v>2</v>
          </cell>
          <cell r="W182">
            <v>2</v>
          </cell>
          <cell r="X182">
            <v>22.2</v>
          </cell>
          <cell r="Y182">
            <v>8</v>
          </cell>
        </row>
        <row r="183">
          <cell r="A183" t="str">
            <v xml:space="preserve">Barreira Gengival Fotopolimerizável Top Dam </v>
          </cell>
          <cell r="C183" t="str">
            <v>Embalagem com 1 seringa de 2 gramas e 3 ponteiras para aplicação</v>
          </cell>
          <cell r="D183" t="str">
            <v>01842/21</v>
          </cell>
          <cell r="E183">
            <v>26</v>
          </cell>
          <cell r="F183" t="str">
            <v>R. DE F. TORRES 02708/21</v>
          </cell>
          <cell r="G183">
            <v>17.5</v>
          </cell>
          <cell r="I183">
            <v>10</v>
          </cell>
          <cell r="L183">
            <v>10</v>
          </cell>
          <cell r="N183">
            <v>6</v>
          </cell>
          <cell r="W183">
            <v>26</v>
          </cell>
          <cell r="X183">
            <v>455</v>
          </cell>
          <cell r="Y183">
            <v>0</v>
          </cell>
        </row>
        <row r="184">
          <cell r="A184" t="str">
            <v xml:space="preserve">Barreira Gengival Fotopolimerizável Top Dam </v>
          </cell>
          <cell r="C184" t="str">
            <v>Embalagem com 1 seringa de 2 gramas e 3 ponteiras para aplicação</v>
          </cell>
          <cell r="E184">
            <v>14</v>
          </cell>
          <cell r="F184" t="str">
            <v>DENTAL MARIA -004002-04423</v>
          </cell>
          <cell r="G184">
            <v>14.25</v>
          </cell>
          <cell r="P184">
            <v>10</v>
          </cell>
          <cell r="W184">
            <v>10</v>
          </cell>
          <cell r="X184">
            <v>142.5</v>
          </cell>
          <cell r="Y184">
            <v>4</v>
          </cell>
        </row>
        <row r="185">
          <cell r="A185" t="str">
            <v>Bissulfito de sódio solução 2%</v>
          </cell>
          <cell r="C185" t="str">
            <v>Frasco 01Litro</v>
          </cell>
          <cell r="D185" t="str">
            <v>02119/21</v>
          </cell>
          <cell r="E185">
            <v>6</v>
          </cell>
          <cell r="F185" t="str">
            <v>FARMÁRCIA  IDEAL FORMULAS 004002-04355</v>
          </cell>
          <cell r="G185">
            <v>32</v>
          </cell>
          <cell r="K185">
            <v>2</v>
          </cell>
          <cell r="L185">
            <v>2</v>
          </cell>
          <cell r="W185">
            <v>4</v>
          </cell>
          <cell r="X185">
            <v>128</v>
          </cell>
          <cell r="Y185">
            <v>2</v>
          </cell>
        </row>
        <row r="186">
          <cell r="A186" t="str">
            <v>Bola over ball tamanho: 25 cm. Deve suportar peso máximo de 100 kg.</v>
          </cell>
          <cell r="C186" t="str">
            <v>unidade</v>
          </cell>
          <cell r="D186" t="str">
            <v>02119/21</v>
          </cell>
          <cell r="E186">
            <v>3</v>
          </cell>
          <cell r="F186" t="str">
            <v>WORKOUT COMERCIO DE PRODUTOS PARA SAUDE LTDA- 004005-04395</v>
          </cell>
          <cell r="G186">
            <v>23.93</v>
          </cell>
          <cell r="W186">
            <v>0</v>
          </cell>
          <cell r="X186">
            <v>0</v>
          </cell>
          <cell r="Y186">
            <v>3</v>
          </cell>
        </row>
        <row r="187">
          <cell r="A187" t="str">
            <v>Bolsa térmica com gel, para aplicações quente ou fria.</v>
          </cell>
          <cell r="C187" t="str">
            <v>unidade</v>
          </cell>
          <cell r="D187" t="str">
            <v>02119/21</v>
          </cell>
          <cell r="E187">
            <v>49</v>
          </cell>
          <cell r="F187" t="str">
            <v>A e Z SAUDE COMERCIO DE PRODUTOS MEDICOS E HOSPITALARES EIRELI - 004002-04394</v>
          </cell>
          <cell r="G187">
            <v>15.46</v>
          </cell>
          <cell r="W187">
            <v>0</v>
          </cell>
          <cell r="X187">
            <v>0</v>
          </cell>
          <cell r="Y187">
            <v>49</v>
          </cell>
        </row>
        <row r="188">
          <cell r="A188" t="str">
            <v>Bráquete Cerâmico Prescrição Roth 0.22" Nº 11</v>
          </cell>
          <cell r="C188" t="str">
            <v>Embalagem com 5 unidades</v>
          </cell>
          <cell r="D188" t="str">
            <v>00896/20</v>
          </cell>
          <cell r="E188">
            <v>20</v>
          </cell>
          <cell r="F188" t="str">
            <v>ORTHO DENTAL JF - 00904/21</v>
          </cell>
          <cell r="G188">
            <v>32</v>
          </cell>
          <cell r="H188">
            <v>5</v>
          </cell>
          <cell r="J188">
            <v>1</v>
          </cell>
          <cell r="W188">
            <v>6</v>
          </cell>
          <cell r="X188">
            <v>192</v>
          </cell>
          <cell r="Y188">
            <v>14</v>
          </cell>
        </row>
        <row r="189">
          <cell r="A189" t="str">
            <v>Bráquete Cerâmico Prescrição Roth 0.22" Nº 12</v>
          </cell>
          <cell r="C189" t="str">
            <v>Embalagem com 5 unidades</v>
          </cell>
          <cell r="D189" t="str">
            <v>00896/20</v>
          </cell>
          <cell r="E189">
            <v>20</v>
          </cell>
          <cell r="F189" t="str">
            <v>ORTHO DENTAL JF - 00904/21</v>
          </cell>
          <cell r="G189">
            <v>32</v>
          </cell>
          <cell r="H189">
            <v>5</v>
          </cell>
          <cell r="J189">
            <v>2</v>
          </cell>
          <cell r="W189">
            <v>7</v>
          </cell>
          <cell r="X189">
            <v>224</v>
          </cell>
          <cell r="Y189">
            <v>13</v>
          </cell>
        </row>
        <row r="190">
          <cell r="A190" t="str">
            <v>Bráquete Cerâmico Prescrição Roth 0.22" Nº 13 Com Gancho E Ângulo 9º</v>
          </cell>
          <cell r="C190" t="str">
            <v>Embalagem com 5 unidades</v>
          </cell>
          <cell r="D190" t="str">
            <v>00896/20</v>
          </cell>
          <cell r="E190">
            <v>20</v>
          </cell>
          <cell r="F190" t="str">
            <v>ORTHO DENTAL JF - 00904/21</v>
          </cell>
          <cell r="G190">
            <v>32</v>
          </cell>
          <cell r="H190">
            <v>5</v>
          </cell>
          <cell r="J190">
            <v>2</v>
          </cell>
          <cell r="W190">
            <v>7</v>
          </cell>
          <cell r="X190">
            <v>224</v>
          </cell>
          <cell r="Y190">
            <v>13</v>
          </cell>
        </row>
        <row r="191">
          <cell r="A191" t="str">
            <v>Bráquete Cerâmico Prescrição Roth 0.22" Nº 14/15/24/25 Com Gancho</v>
          </cell>
          <cell r="C191" t="str">
            <v>Embalagem com 5 unidades</v>
          </cell>
          <cell r="D191" t="str">
            <v>00896/20</v>
          </cell>
          <cell r="E191">
            <v>20</v>
          </cell>
          <cell r="F191" t="str">
            <v>ORTHO DENTAL JF - 00904/21</v>
          </cell>
          <cell r="G191">
            <v>32</v>
          </cell>
          <cell r="H191">
            <v>5</v>
          </cell>
          <cell r="I191">
            <v>3</v>
          </cell>
          <cell r="J191">
            <v>3</v>
          </cell>
          <cell r="W191">
            <v>11</v>
          </cell>
          <cell r="X191">
            <v>352</v>
          </cell>
          <cell r="Y191">
            <v>9</v>
          </cell>
        </row>
        <row r="192">
          <cell r="A192" t="str">
            <v>Bráquete Cerâmico Prescrição Roth 0.22" Nº 21</v>
          </cell>
          <cell r="C192" t="str">
            <v>Embalagem com 5 unidades</v>
          </cell>
          <cell r="D192" t="str">
            <v>00896/20</v>
          </cell>
          <cell r="E192">
            <v>20</v>
          </cell>
          <cell r="F192" t="str">
            <v>ORTHO DENTAL JF - 00904/21</v>
          </cell>
          <cell r="G192">
            <v>32</v>
          </cell>
          <cell r="H192">
            <v>5</v>
          </cell>
          <cell r="J192">
            <v>2</v>
          </cell>
          <cell r="W192">
            <v>7</v>
          </cell>
          <cell r="X192">
            <v>224</v>
          </cell>
          <cell r="Y192">
            <v>13</v>
          </cell>
        </row>
        <row r="193">
          <cell r="A193" t="str">
            <v>Bráquete Cerâmico Prescrição Roth 0.22" Nº 22</v>
          </cell>
          <cell r="C193" t="str">
            <v>Embalagem com 5 unidades</v>
          </cell>
          <cell r="D193" t="str">
            <v>00896/20</v>
          </cell>
          <cell r="E193">
            <v>20</v>
          </cell>
          <cell r="F193" t="str">
            <v>ORTHO DENTAL JF - 00904/21</v>
          </cell>
          <cell r="G193">
            <v>32</v>
          </cell>
          <cell r="H193">
            <v>5</v>
          </cell>
          <cell r="J193">
            <v>2</v>
          </cell>
          <cell r="W193">
            <v>7</v>
          </cell>
          <cell r="X193">
            <v>224</v>
          </cell>
          <cell r="Y193">
            <v>13</v>
          </cell>
        </row>
        <row r="194">
          <cell r="A194" t="str">
            <v>Bráquete Cerâmico Prescrição Roth 0.22" Nº 23 Com Gancho E Ângulo 9º</v>
          </cell>
          <cell r="C194" t="str">
            <v>Embalagem com 5 unidades</v>
          </cell>
          <cell r="D194" t="str">
            <v>00896/20</v>
          </cell>
          <cell r="E194">
            <v>20</v>
          </cell>
          <cell r="F194" t="str">
            <v>ORTHO DENTAL JF - 00904/21</v>
          </cell>
          <cell r="G194">
            <v>32</v>
          </cell>
          <cell r="H194">
            <v>5</v>
          </cell>
          <cell r="J194">
            <v>2</v>
          </cell>
          <cell r="W194">
            <v>7</v>
          </cell>
          <cell r="X194">
            <v>224</v>
          </cell>
          <cell r="Y194">
            <v>13</v>
          </cell>
        </row>
        <row r="195">
          <cell r="A195" t="str">
            <v>Bráquete Cerâmico Prescrição Roth 0.22" Nº 31/32/41/42</v>
          </cell>
          <cell r="C195" t="str">
            <v>Embalagem com 5 unidades</v>
          </cell>
          <cell r="D195" t="str">
            <v>00896/20</v>
          </cell>
          <cell r="E195">
            <v>20</v>
          </cell>
          <cell r="F195" t="str">
            <v>ORTHO DENTAL JF - 00904/21</v>
          </cell>
          <cell r="G195">
            <v>32</v>
          </cell>
          <cell r="H195">
            <v>5</v>
          </cell>
          <cell r="I195">
            <v>3</v>
          </cell>
          <cell r="J195">
            <v>3</v>
          </cell>
          <cell r="W195">
            <v>11</v>
          </cell>
          <cell r="X195">
            <v>352</v>
          </cell>
          <cell r="Y195">
            <v>9</v>
          </cell>
        </row>
        <row r="196">
          <cell r="A196" t="str">
            <v>Bráquete Cerâmico Prescrição Roth 0.22" Nº 33 Com Gancho</v>
          </cell>
          <cell r="C196" t="str">
            <v>Embalagem com 5 unidades</v>
          </cell>
          <cell r="D196" t="str">
            <v>00896/20</v>
          </cell>
          <cell r="E196">
            <v>20</v>
          </cell>
          <cell r="F196" t="str">
            <v>ORTHO DENTAL JF - 00904/21</v>
          </cell>
          <cell r="G196">
            <v>32</v>
          </cell>
          <cell r="H196">
            <v>5</v>
          </cell>
          <cell r="J196">
            <v>2</v>
          </cell>
          <cell r="W196">
            <v>7</v>
          </cell>
          <cell r="X196">
            <v>224</v>
          </cell>
          <cell r="Y196">
            <v>13</v>
          </cell>
        </row>
        <row r="197">
          <cell r="A197" t="str">
            <v>Bráquete Cerâmico Prescrição Roth 0.22" Nº 34/44 Com Gancho</v>
          </cell>
          <cell r="C197" t="str">
            <v>Embalagem com 5 unidades</v>
          </cell>
          <cell r="D197" t="str">
            <v>00896/20</v>
          </cell>
          <cell r="E197">
            <v>20</v>
          </cell>
          <cell r="F197" t="str">
            <v>ORTHO DENTAL JF - 00904/21</v>
          </cell>
          <cell r="G197">
            <v>32</v>
          </cell>
          <cell r="H197">
            <v>5</v>
          </cell>
          <cell r="J197">
            <v>2</v>
          </cell>
          <cell r="W197">
            <v>7</v>
          </cell>
          <cell r="X197">
            <v>224</v>
          </cell>
          <cell r="Y197">
            <v>13</v>
          </cell>
        </row>
        <row r="198">
          <cell r="A198" t="str">
            <v>Bráquete Cerâmico Prescrição Roth 0.22" Nº 35/45 Com Gancho</v>
          </cell>
          <cell r="C198" t="str">
            <v>Embalagem com 5 unidades</v>
          </cell>
          <cell r="D198" t="str">
            <v>00896/20</v>
          </cell>
          <cell r="E198">
            <v>20</v>
          </cell>
          <cell r="F198" t="str">
            <v>ORTHO DENTAL JF - 00904/21</v>
          </cell>
          <cell r="G198">
            <v>32</v>
          </cell>
          <cell r="H198">
            <v>5</v>
          </cell>
          <cell r="I198">
            <v>3</v>
          </cell>
          <cell r="J198">
            <v>3</v>
          </cell>
          <cell r="W198">
            <v>11</v>
          </cell>
          <cell r="X198">
            <v>352</v>
          </cell>
          <cell r="Y198">
            <v>9</v>
          </cell>
        </row>
        <row r="199">
          <cell r="A199" t="str">
            <v>Bráquete Cerâmico Prescrição Roth 0.22" Nº 43 Com Gancho</v>
          </cell>
          <cell r="C199" t="str">
            <v>Embalagem com 5 unidades</v>
          </cell>
          <cell r="D199" t="str">
            <v>00896/20</v>
          </cell>
          <cell r="E199">
            <v>20</v>
          </cell>
          <cell r="F199" t="str">
            <v>ORTHO DENTAL JF - 00904/21</v>
          </cell>
          <cell r="G199">
            <v>32</v>
          </cell>
          <cell r="H199">
            <v>5</v>
          </cell>
          <cell r="J199">
            <v>2</v>
          </cell>
          <cell r="W199">
            <v>7</v>
          </cell>
          <cell r="X199">
            <v>224</v>
          </cell>
          <cell r="Y199">
            <v>13</v>
          </cell>
        </row>
        <row r="200">
          <cell r="A200" t="str">
            <v>Bráquete De Aço Prescrição Roth 0.22" Nº 11</v>
          </cell>
          <cell r="C200" t="str">
            <v>Embalagem com 10 unidades</v>
          </cell>
          <cell r="D200" t="str">
            <v>00896/20</v>
          </cell>
          <cell r="E200">
            <v>20</v>
          </cell>
          <cell r="F200" t="str">
            <v>ORTHO DENTAL JF - 00904/21</v>
          </cell>
          <cell r="G200">
            <v>12.95</v>
          </cell>
          <cell r="H200">
            <v>5</v>
          </cell>
          <cell r="J200">
            <v>2</v>
          </cell>
          <cell r="W200">
            <v>7</v>
          </cell>
          <cell r="X200">
            <v>90.649999999999991</v>
          </cell>
          <cell r="Y200">
            <v>13</v>
          </cell>
        </row>
        <row r="201">
          <cell r="A201" t="str">
            <v>Bráquete De Aço Prescrição Roth 0.22" Nº 12</v>
          </cell>
          <cell r="C201" t="str">
            <v>Embalagem com 10 unidades</v>
          </cell>
          <cell r="D201" t="str">
            <v>00896/20</v>
          </cell>
          <cell r="E201">
            <v>20</v>
          </cell>
          <cell r="F201" t="str">
            <v>ORTHO DENTAL JF - 00904/21</v>
          </cell>
          <cell r="G201">
            <v>12.95</v>
          </cell>
          <cell r="H201">
            <v>5</v>
          </cell>
          <cell r="J201">
            <v>2</v>
          </cell>
          <cell r="W201">
            <v>7</v>
          </cell>
          <cell r="X201">
            <v>90.649999999999991</v>
          </cell>
          <cell r="Y201">
            <v>13</v>
          </cell>
        </row>
        <row r="202">
          <cell r="A202" t="str">
            <v>Bráquete De Aço Prescrição Roth 0.22" Nº 13 Com Gancho E Ângulo 13°</v>
          </cell>
          <cell r="C202" t="str">
            <v>Embalagem com 10 unidades</v>
          </cell>
          <cell r="D202" t="str">
            <v>00896/20</v>
          </cell>
          <cell r="E202">
            <v>20</v>
          </cell>
          <cell r="F202" t="str">
            <v>ORTHO DENTAL JF - 00904/21</v>
          </cell>
          <cell r="G202">
            <v>15.95</v>
          </cell>
          <cell r="H202">
            <v>5</v>
          </cell>
          <cell r="J202">
            <v>2</v>
          </cell>
          <cell r="W202">
            <v>7</v>
          </cell>
          <cell r="X202">
            <v>111.64999999999999</v>
          </cell>
          <cell r="Y202">
            <v>13</v>
          </cell>
        </row>
        <row r="203">
          <cell r="A203" t="str">
            <v>Bráquete De Aço Prescrição Roth 0.22" Nº 13 Com Gancho E Ângulo 9°</v>
          </cell>
          <cell r="C203" t="str">
            <v>Embalagem com 10 unidades</v>
          </cell>
          <cell r="D203" t="str">
            <v>00896/20</v>
          </cell>
          <cell r="E203">
            <v>20</v>
          </cell>
          <cell r="F203" t="str">
            <v>ORTHO DENTAL JF - 00904/21</v>
          </cell>
          <cell r="G203">
            <v>15.95</v>
          </cell>
          <cell r="H203">
            <v>5</v>
          </cell>
          <cell r="J203">
            <v>2</v>
          </cell>
          <cell r="W203">
            <v>7</v>
          </cell>
          <cell r="X203">
            <v>111.64999999999999</v>
          </cell>
          <cell r="Y203">
            <v>13</v>
          </cell>
        </row>
        <row r="204">
          <cell r="A204" t="str">
            <v>Bráquete De Aço Prescrição Roth 0.22" Nº 14/15 Com Gancho</v>
          </cell>
          <cell r="C204" t="str">
            <v>Embalagem com 10 unidades</v>
          </cell>
          <cell r="D204" t="str">
            <v>00896/20</v>
          </cell>
          <cell r="E204">
            <v>20</v>
          </cell>
          <cell r="F204" t="str">
            <v>ORTHO DENTAL JF - 00904/21</v>
          </cell>
          <cell r="G204">
            <v>15.95</v>
          </cell>
          <cell r="H204">
            <v>5</v>
          </cell>
          <cell r="I204">
            <v>3</v>
          </cell>
          <cell r="J204">
            <v>3</v>
          </cell>
          <cell r="W204">
            <v>11</v>
          </cell>
          <cell r="X204">
            <v>175.45</v>
          </cell>
          <cell r="Y204">
            <v>9</v>
          </cell>
        </row>
        <row r="205">
          <cell r="A205" t="str">
            <v>Bráquete De Aço Prescrição Roth 0.22" Nº 21</v>
          </cell>
          <cell r="C205" t="str">
            <v>Embalagem com 10 unidades</v>
          </cell>
          <cell r="D205" t="str">
            <v>00896/20</v>
          </cell>
          <cell r="E205">
            <v>20</v>
          </cell>
          <cell r="F205" t="str">
            <v>ORTHO DENTAL JF - 00904/21</v>
          </cell>
          <cell r="G205">
            <v>12.95</v>
          </cell>
          <cell r="H205">
            <v>5</v>
          </cell>
          <cell r="J205">
            <v>2</v>
          </cell>
          <cell r="W205">
            <v>7</v>
          </cell>
          <cell r="X205">
            <v>90.649999999999991</v>
          </cell>
          <cell r="Y205">
            <v>13</v>
          </cell>
        </row>
        <row r="206">
          <cell r="A206" t="str">
            <v>Bráquete De Aço Prescrição Roth 0.22" Nº 22</v>
          </cell>
          <cell r="C206" t="str">
            <v>Embalagem com 10 unidades</v>
          </cell>
          <cell r="D206" t="str">
            <v>00896/20</v>
          </cell>
          <cell r="E206">
            <v>20</v>
          </cell>
          <cell r="F206" t="str">
            <v>ORTHO DENTAL JF - 00904/21</v>
          </cell>
          <cell r="G206">
            <v>12.95</v>
          </cell>
          <cell r="H206">
            <v>5</v>
          </cell>
          <cell r="J206">
            <v>2</v>
          </cell>
          <cell r="W206">
            <v>7</v>
          </cell>
          <cell r="X206">
            <v>90.649999999999991</v>
          </cell>
          <cell r="Y206">
            <v>13</v>
          </cell>
        </row>
        <row r="207">
          <cell r="A207" t="str">
            <v>Bráquete De Aço Prescrição Roth 0.22" Nº 23 Com Gancho E Ângulo 13°</v>
          </cell>
          <cell r="C207" t="str">
            <v>Embalagem com 10 unidades</v>
          </cell>
          <cell r="D207" t="str">
            <v>00896/20</v>
          </cell>
          <cell r="E207">
            <v>20</v>
          </cell>
          <cell r="F207" t="str">
            <v>ORTHO DENTAL JF - 00904/21</v>
          </cell>
          <cell r="G207">
            <v>15.95</v>
          </cell>
          <cell r="H207">
            <v>5</v>
          </cell>
          <cell r="J207">
            <v>2</v>
          </cell>
          <cell r="W207">
            <v>7</v>
          </cell>
          <cell r="X207">
            <v>111.64999999999999</v>
          </cell>
          <cell r="Y207">
            <v>13</v>
          </cell>
        </row>
        <row r="208">
          <cell r="A208" t="str">
            <v>Bráquete De Aço Prescrição Roth 0.22" Nº 23 Com Gancho E Ângulo 9°</v>
          </cell>
          <cell r="C208" t="str">
            <v>Embalagem com 10 unidades</v>
          </cell>
          <cell r="D208" t="str">
            <v>00896/20</v>
          </cell>
          <cell r="E208">
            <v>20</v>
          </cell>
          <cell r="F208" t="str">
            <v>ORTHO DENTAL JF - 00904/21</v>
          </cell>
          <cell r="G208">
            <v>15.95</v>
          </cell>
          <cell r="H208">
            <v>5</v>
          </cell>
          <cell r="J208">
            <v>2</v>
          </cell>
          <cell r="W208">
            <v>7</v>
          </cell>
          <cell r="X208">
            <v>111.64999999999999</v>
          </cell>
          <cell r="Y208">
            <v>13</v>
          </cell>
        </row>
        <row r="209">
          <cell r="A209" t="str">
            <v>Bráquete De Aço Prescrição Roth 0.22" Nº 24/25 Com Gancho</v>
          </cell>
          <cell r="C209" t="str">
            <v>Embalagem com 10 unidades</v>
          </cell>
          <cell r="D209" t="str">
            <v>00896/20</v>
          </cell>
          <cell r="E209">
            <v>20</v>
          </cell>
          <cell r="F209" t="str">
            <v>ORTHO DENTAL JF - 00904/21</v>
          </cell>
          <cell r="G209">
            <v>15.03</v>
          </cell>
          <cell r="H209">
            <v>5</v>
          </cell>
          <cell r="I209">
            <v>3</v>
          </cell>
          <cell r="J209">
            <v>3</v>
          </cell>
          <cell r="W209">
            <v>11</v>
          </cell>
          <cell r="X209">
            <v>165.32999999999998</v>
          </cell>
          <cell r="Y209">
            <v>9</v>
          </cell>
        </row>
        <row r="210">
          <cell r="A210" t="str">
            <v>Bráquete De Aço Prescrição Roth 0.22" Nº 31/32/41/42</v>
          </cell>
          <cell r="C210" t="str">
            <v>Embalagem com 10 unidades</v>
          </cell>
          <cell r="D210" t="str">
            <v>00896/20</v>
          </cell>
          <cell r="E210">
            <v>20</v>
          </cell>
          <cell r="F210" t="str">
            <v>ORTHO DENTAL JF - 00904/21</v>
          </cell>
          <cell r="G210">
            <v>13</v>
          </cell>
          <cell r="H210">
            <v>5</v>
          </cell>
          <cell r="I210">
            <v>3</v>
          </cell>
          <cell r="J210">
            <v>4</v>
          </cell>
          <cell r="W210">
            <v>12</v>
          </cell>
          <cell r="X210">
            <v>156</v>
          </cell>
          <cell r="Y210">
            <v>8</v>
          </cell>
        </row>
        <row r="211">
          <cell r="A211" t="str">
            <v>Bráquete De Aço Prescrição Roth 0.22" Nº 33 Com Gancho</v>
          </cell>
          <cell r="C211" t="str">
            <v>Embalagem com 10 unidades</v>
          </cell>
          <cell r="D211" t="str">
            <v>00896/20</v>
          </cell>
          <cell r="E211">
            <v>20</v>
          </cell>
          <cell r="F211" t="str">
            <v>ORTHO DENTAL JF - 00904/21</v>
          </cell>
          <cell r="G211">
            <v>15.95</v>
          </cell>
          <cell r="H211">
            <v>5</v>
          </cell>
          <cell r="J211">
            <v>2</v>
          </cell>
          <cell r="W211">
            <v>7</v>
          </cell>
          <cell r="X211">
            <v>111.64999999999999</v>
          </cell>
          <cell r="Y211">
            <v>13</v>
          </cell>
        </row>
        <row r="212">
          <cell r="A212" t="str">
            <v>Bráquete De Aço Prescrição Roth 0.22" Nº 34 Com Gancho</v>
          </cell>
          <cell r="C212" t="str">
            <v>Embalagem com 10 unidades</v>
          </cell>
          <cell r="D212" t="str">
            <v>00896/20</v>
          </cell>
          <cell r="E212">
            <v>20</v>
          </cell>
          <cell r="F212" t="str">
            <v>ORTHO DENTAL JF - 00904/21</v>
          </cell>
          <cell r="G212">
            <v>15.95</v>
          </cell>
          <cell r="H212">
            <v>5</v>
          </cell>
          <cell r="J212">
            <v>2</v>
          </cell>
          <cell r="W212">
            <v>7</v>
          </cell>
          <cell r="X212">
            <v>111.64999999999999</v>
          </cell>
          <cell r="Y212">
            <v>13</v>
          </cell>
        </row>
        <row r="213">
          <cell r="A213" t="str">
            <v>Bráquete De Aço Prescrição Roth 0.22" Nº 35 Com Gancho</v>
          </cell>
          <cell r="C213" t="str">
            <v>Embalagem com 10 unidades</v>
          </cell>
          <cell r="D213" t="str">
            <v>00896/20</v>
          </cell>
          <cell r="E213">
            <v>20</v>
          </cell>
          <cell r="F213" t="str">
            <v>ORTHO DENTAL JF - 00904/21</v>
          </cell>
          <cell r="G213">
            <v>15.95</v>
          </cell>
          <cell r="H213">
            <v>5</v>
          </cell>
          <cell r="I213">
            <v>3</v>
          </cell>
          <cell r="J213">
            <v>4</v>
          </cell>
          <cell r="W213">
            <v>12</v>
          </cell>
          <cell r="X213">
            <v>191.39999999999998</v>
          </cell>
          <cell r="Y213">
            <v>8</v>
          </cell>
        </row>
        <row r="214">
          <cell r="A214" t="str">
            <v>Bráquete De Aço Prescrição Roth 0.22" Nº 43 Com Gancho</v>
          </cell>
          <cell r="C214" t="str">
            <v>Embalagem com 10 unidades</v>
          </cell>
          <cell r="D214" t="str">
            <v>00896/20</v>
          </cell>
          <cell r="E214">
            <v>20</v>
          </cell>
          <cell r="F214" t="str">
            <v>ORTHO DENTAL JF - 00904/21</v>
          </cell>
          <cell r="G214">
            <v>15.95</v>
          </cell>
          <cell r="H214">
            <v>5</v>
          </cell>
          <cell r="J214">
            <v>2</v>
          </cell>
          <cell r="W214">
            <v>7</v>
          </cell>
          <cell r="X214">
            <v>111.64999999999999</v>
          </cell>
          <cell r="Y214">
            <v>13</v>
          </cell>
        </row>
        <row r="215">
          <cell r="A215" t="str">
            <v>Bráquete De Aço Prescrição Roth 0.22" Nº 45 Com Gancho</v>
          </cell>
          <cell r="C215" t="str">
            <v>Embalagem com 10 unidades</v>
          </cell>
          <cell r="D215" t="str">
            <v>00896/20</v>
          </cell>
          <cell r="E215">
            <v>20</v>
          </cell>
          <cell r="F215" t="str">
            <v>ORTHO DENTAL JF - 00904/21</v>
          </cell>
          <cell r="G215">
            <v>15.95</v>
          </cell>
          <cell r="H215">
            <v>5</v>
          </cell>
          <cell r="J215">
            <v>2</v>
          </cell>
          <cell r="W215">
            <v>7</v>
          </cell>
          <cell r="X215">
            <v>111.64999999999999</v>
          </cell>
          <cell r="Y215">
            <v>13</v>
          </cell>
        </row>
        <row r="216">
          <cell r="A216" t="str">
            <v>Bráquete Metálico Autoligado Prescrição Roth Sli .022" N º 24/25 Com Gancho</v>
          </cell>
          <cell r="C216" t="str">
            <v>Embalagem com 5 unidades</v>
          </cell>
          <cell r="D216" t="str">
            <v>00896/20</v>
          </cell>
          <cell r="E216">
            <v>20</v>
          </cell>
          <cell r="F216" t="str">
            <v>ORTHO DENTAL JF - 02233/21</v>
          </cell>
          <cell r="G216">
            <v>36</v>
          </cell>
          <cell r="H216">
            <v>5</v>
          </cell>
          <cell r="J216">
            <v>2</v>
          </cell>
          <cell r="W216">
            <v>7</v>
          </cell>
          <cell r="X216">
            <v>252</v>
          </cell>
          <cell r="Y216">
            <v>13</v>
          </cell>
        </row>
        <row r="217">
          <cell r="A217" t="str">
            <v>Bráquete Metálico Autoligado Prescrição Roth Sli .022" Nº 11</v>
          </cell>
          <cell r="C217" t="str">
            <v>Embalagem com 5 unidades</v>
          </cell>
          <cell r="D217" t="str">
            <v>00896/20</v>
          </cell>
          <cell r="E217">
            <v>20</v>
          </cell>
          <cell r="F217" t="str">
            <v>ORTHO DENTAL JF - 02233/21</v>
          </cell>
          <cell r="G217">
            <v>36</v>
          </cell>
          <cell r="H217">
            <v>5</v>
          </cell>
          <cell r="J217">
            <v>2</v>
          </cell>
          <cell r="W217">
            <v>7</v>
          </cell>
          <cell r="X217">
            <v>252</v>
          </cell>
          <cell r="Y217">
            <v>13</v>
          </cell>
        </row>
        <row r="218">
          <cell r="A218" t="str">
            <v>Bráquete Metálico Autoligado Prescrição Roth Sli .022" Nº 12</v>
          </cell>
          <cell r="C218" t="str">
            <v>Embalagem com 5 unidades</v>
          </cell>
          <cell r="D218" t="str">
            <v>00896/20</v>
          </cell>
          <cell r="E218">
            <v>20</v>
          </cell>
          <cell r="F218" t="str">
            <v>ORTHO DENTAL JF - 02233/21</v>
          </cell>
          <cell r="G218">
            <v>36</v>
          </cell>
          <cell r="H218">
            <v>5</v>
          </cell>
          <cell r="J218">
            <v>2</v>
          </cell>
          <cell r="W218">
            <v>7</v>
          </cell>
          <cell r="X218">
            <v>252</v>
          </cell>
          <cell r="Y218">
            <v>13</v>
          </cell>
        </row>
        <row r="219">
          <cell r="A219" t="str">
            <v>Bráquete Metálico Autoligado Prescrição Roth Sli .022" Nº 13 Com Gancho</v>
          </cell>
          <cell r="C219" t="str">
            <v>Embalagem com 5 unidades</v>
          </cell>
          <cell r="D219" t="str">
            <v>00896/20</v>
          </cell>
          <cell r="E219">
            <v>20</v>
          </cell>
          <cell r="F219" t="str">
            <v>ORTHO DENTAL JF - 02233/21</v>
          </cell>
          <cell r="G219">
            <v>36</v>
          </cell>
          <cell r="H219">
            <v>5</v>
          </cell>
          <cell r="J219">
            <v>2</v>
          </cell>
          <cell r="W219">
            <v>7</v>
          </cell>
          <cell r="X219">
            <v>252</v>
          </cell>
          <cell r="Y219">
            <v>13</v>
          </cell>
        </row>
        <row r="220">
          <cell r="A220" t="str">
            <v>Bráquete Metálico Autoligado Prescrição Roth Sli .022" Nº 14/15 Com Gancho</v>
          </cell>
          <cell r="C220" t="str">
            <v>Embalagem com 5 unidades</v>
          </cell>
          <cell r="D220" t="str">
            <v>00896/20</v>
          </cell>
          <cell r="E220">
            <v>20</v>
          </cell>
          <cell r="F220" t="str">
            <v>ORTHO DENTAL JF - 02233/21</v>
          </cell>
          <cell r="G220">
            <v>36</v>
          </cell>
          <cell r="H220">
            <v>5</v>
          </cell>
          <cell r="J220">
            <v>2</v>
          </cell>
          <cell r="W220">
            <v>7</v>
          </cell>
          <cell r="X220">
            <v>252</v>
          </cell>
          <cell r="Y220">
            <v>13</v>
          </cell>
        </row>
        <row r="221">
          <cell r="A221" t="str">
            <v>Bráquete Metálico Autoligado Prescrição Roth Sli .022" Nº 21</v>
          </cell>
          <cell r="C221" t="str">
            <v>Embalagem com 5 unidades</v>
          </cell>
          <cell r="D221" t="str">
            <v>00896/20</v>
          </cell>
          <cell r="E221">
            <v>20</v>
          </cell>
          <cell r="F221" t="str">
            <v>ORTHO DENTAL JF - 02233/21</v>
          </cell>
          <cell r="G221">
            <v>36</v>
          </cell>
          <cell r="H221">
            <v>5</v>
          </cell>
          <cell r="J221">
            <v>2</v>
          </cell>
          <cell r="W221">
            <v>7</v>
          </cell>
          <cell r="X221">
            <v>252</v>
          </cell>
          <cell r="Y221">
            <v>13</v>
          </cell>
        </row>
        <row r="222">
          <cell r="A222" t="str">
            <v>Bráquete Metálico Autoligado Prescrição Roth Sli .022" Nº 22</v>
          </cell>
          <cell r="C222" t="str">
            <v>Embalagem com 5 unidades</v>
          </cell>
          <cell r="D222" t="str">
            <v>00896/20</v>
          </cell>
          <cell r="E222">
            <v>20</v>
          </cell>
          <cell r="F222" t="str">
            <v>ORTHO DENTAL JF - 02233/21</v>
          </cell>
          <cell r="G222">
            <v>36</v>
          </cell>
          <cell r="H222">
            <v>5</v>
          </cell>
          <cell r="J222">
            <v>2</v>
          </cell>
          <cell r="W222">
            <v>7</v>
          </cell>
          <cell r="X222">
            <v>252</v>
          </cell>
          <cell r="Y222">
            <v>13</v>
          </cell>
        </row>
        <row r="223">
          <cell r="A223" t="str">
            <v>Bráquete Metálico Autoligado Prescrição Roth Sli .022" Nº 23 Com Gancho</v>
          </cell>
          <cell r="C223" t="str">
            <v>Embalagem com 5 unidades</v>
          </cell>
          <cell r="D223" t="str">
            <v>00896/20</v>
          </cell>
          <cell r="E223">
            <v>20</v>
          </cell>
          <cell r="F223" t="str">
            <v>ORTHO DENTAL JF - 02233/21</v>
          </cell>
          <cell r="G223">
            <v>36</v>
          </cell>
          <cell r="H223">
            <v>5</v>
          </cell>
          <cell r="J223">
            <v>2</v>
          </cell>
          <cell r="W223">
            <v>7</v>
          </cell>
          <cell r="X223">
            <v>252</v>
          </cell>
          <cell r="Y223">
            <v>13</v>
          </cell>
        </row>
        <row r="224">
          <cell r="A224" t="str">
            <v>Bráquete Metálico Autoligado Prescrição Roth Sli .022" Nº 31/32/41/42 Com Gancho</v>
          </cell>
          <cell r="C224" t="str">
            <v>Embalagem com 5 unidades</v>
          </cell>
          <cell r="D224" t="str">
            <v>00896/20</v>
          </cell>
          <cell r="E224">
            <v>20</v>
          </cell>
          <cell r="F224" t="str">
            <v>ORTHO DENTAL JF - 02233/21</v>
          </cell>
          <cell r="G224">
            <v>36</v>
          </cell>
          <cell r="H224">
            <v>5</v>
          </cell>
          <cell r="J224">
            <v>2</v>
          </cell>
          <cell r="W224">
            <v>7</v>
          </cell>
          <cell r="X224">
            <v>252</v>
          </cell>
          <cell r="Y224">
            <v>13</v>
          </cell>
        </row>
        <row r="225">
          <cell r="A225" t="str">
            <v>Bráquete Metálico Autoligado Prescrição Roth Sli .022" Nº 33 Com Gancho</v>
          </cell>
          <cell r="C225" t="str">
            <v>Embalagem com 5 unidades</v>
          </cell>
          <cell r="D225" t="str">
            <v>00896/20</v>
          </cell>
          <cell r="E225">
            <v>20</v>
          </cell>
          <cell r="F225" t="str">
            <v>ORTHO DENTAL JF - 02233/21</v>
          </cell>
          <cell r="G225">
            <v>36</v>
          </cell>
          <cell r="H225">
            <v>5</v>
          </cell>
          <cell r="J225">
            <v>2</v>
          </cell>
          <cell r="W225">
            <v>7</v>
          </cell>
          <cell r="X225">
            <v>252</v>
          </cell>
          <cell r="Y225">
            <v>13</v>
          </cell>
        </row>
        <row r="226">
          <cell r="A226" t="str">
            <v>Bráquete Metálico Autoligado Prescrição Roth Sli .022" Nº 34 Com Gancho</v>
          </cell>
          <cell r="C226" t="str">
            <v>Embalagem com 5 unidades</v>
          </cell>
          <cell r="D226" t="str">
            <v>00896/20</v>
          </cell>
          <cell r="E226">
            <v>20</v>
          </cell>
          <cell r="F226" t="str">
            <v>ORTHO DENTAL JF - 02233/21</v>
          </cell>
          <cell r="G226">
            <v>36</v>
          </cell>
          <cell r="H226">
            <v>5</v>
          </cell>
          <cell r="J226">
            <v>2</v>
          </cell>
          <cell r="W226">
            <v>7</v>
          </cell>
          <cell r="X226">
            <v>252</v>
          </cell>
          <cell r="Y226">
            <v>13</v>
          </cell>
        </row>
        <row r="227">
          <cell r="A227" t="str">
            <v>Bráquete Metálico Autoligado Prescrição Roth Sli .022" Nº 35 Com Gancho</v>
          </cell>
          <cell r="C227" t="str">
            <v>Embalagem com 5 unidades</v>
          </cell>
          <cell r="D227" t="str">
            <v>00896/20</v>
          </cell>
          <cell r="E227">
            <v>20</v>
          </cell>
          <cell r="F227" t="str">
            <v>ORTHO DENTAL JF - 02233/21</v>
          </cell>
          <cell r="G227">
            <v>36</v>
          </cell>
          <cell r="I227">
            <v>5</v>
          </cell>
          <cell r="J227">
            <v>2</v>
          </cell>
          <cell r="W227">
            <v>7</v>
          </cell>
          <cell r="X227">
            <v>252</v>
          </cell>
          <cell r="Y227">
            <v>13</v>
          </cell>
        </row>
        <row r="228">
          <cell r="A228" t="str">
            <v>Bráquete Metálico Autoligado Prescrição Roth Sli .022" Nº 43 Com Gancho</v>
          </cell>
          <cell r="C228" t="str">
            <v>Embalagem com 5 unidades</v>
          </cell>
          <cell r="D228" t="str">
            <v>00896/20</v>
          </cell>
          <cell r="E228">
            <v>20</v>
          </cell>
          <cell r="F228" t="str">
            <v>ORTHO DENTAL JF - 02233/21</v>
          </cell>
          <cell r="G228">
            <v>36</v>
          </cell>
          <cell r="H228">
            <v>5</v>
          </cell>
          <cell r="J228">
            <v>2</v>
          </cell>
          <cell r="W228">
            <v>7</v>
          </cell>
          <cell r="X228">
            <v>252</v>
          </cell>
          <cell r="Y228">
            <v>13</v>
          </cell>
        </row>
        <row r="229">
          <cell r="A229" t="str">
            <v>Bráquete Metálico Autoligado Prescrição Roth Sli .022" Nº 44 Com Gancho</v>
          </cell>
          <cell r="C229" t="str">
            <v>Embalagem com 5 unidades</v>
          </cell>
          <cell r="D229" t="str">
            <v>00896/20</v>
          </cell>
          <cell r="E229">
            <v>20</v>
          </cell>
          <cell r="F229" t="str">
            <v>ORTHO DENTAL JF - 02233/21</v>
          </cell>
          <cell r="G229">
            <v>36</v>
          </cell>
          <cell r="H229">
            <v>5</v>
          </cell>
          <cell r="J229">
            <v>2</v>
          </cell>
          <cell r="W229">
            <v>7</v>
          </cell>
          <cell r="X229">
            <v>252</v>
          </cell>
          <cell r="Y229">
            <v>13</v>
          </cell>
        </row>
        <row r="230">
          <cell r="A230" t="str">
            <v>Bráquete Metálico Autoligado Prescrição Roth Sli .022" Nº 45 Com Gancho</v>
          </cell>
          <cell r="C230" t="str">
            <v>Embalagem com 5 unidades</v>
          </cell>
          <cell r="D230" t="str">
            <v>00896/20</v>
          </cell>
          <cell r="E230">
            <v>20</v>
          </cell>
          <cell r="F230" t="str">
            <v>ORTHO DENTAL JF - 02233/21</v>
          </cell>
          <cell r="G230">
            <v>36</v>
          </cell>
          <cell r="I230">
            <v>5</v>
          </cell>
          <cell r="J230">
            <v>2</v>
          </cell>
          <cell r="W230">
            <v>7</v>
          </cell>
          <cell r="X230">
            <v>252</v>
          </cell>
          <cell r="Y230">
            <v>13</v>
          </cell>
        </row>
        <row r="231">
          <cell r="A231" t="str">
            <v>Bráquetes De Aço Prescrição Roth 0.22" Nº 44 Com Gancho</v>
          </cell>
          <cell r="C231" t="str">
            <v>Embalagem com 10 unidades</v>
          </cell>
          <cell r="D231" t="str">
            <v>00896/20</v>
          </cell>
          <cell r="E231">
            <v>20</v>
          </cell>
          <cell r="F231" t="str">
            <v>ORTHO DENTAL JF - 00904/21</v>
          </cell>
          <cell r="G231">
            <v>15.95</v>
          </cell>
          <cell r="H231">
            <v>5</v>
          </cell>
          <cell r="W231">
            <v>5</v>
          </cell>
          <cell r="X231">
            <v>79.75</v>
          </cell>
          <cell r="Y231">
            <v>15</v>
          </cell>
        </row>
        <row r="232">
          <cell r="A232" t="str">
            <v xml:space="preserve">Broca Carbide Ar Nº 03 Cirúrgica Esférica </v>
          </cell>
          <cell r="C232" t="str">
            <v>Unidade</v>
          </cell>
          <cell r="D232" t="str">
            <v>00845/21</v>
          </cell>
          <cell r="E232">
            <v>12</v>
          </cell>
          <cell r="F232" t="str">
            <v>E.C. DOS SANTOS 02752/21</v>
          </cell>
          <cell r="G232">
            <v>5.87</v>
          </cell>
          <cell r="W232">
            <v>0</v>
          </cell>
          <cell r="X232">
            <v>0</v>
          </cell>
          <cell r="Y232">
            <v>12</v>
          </cell>
        </row>
        <row r="233">
          <cell r="A233" t="str">
            <v>Broca Carbide Cilíndrica Arredondada Fg Nº1156 </v>
          </cell>
          <cell r="C233" t="str">
            <v>Unidade</v>
          </cell>
          <cell r="D233" t="str">
            <v>00845/21</v>
          </cell>
          <cell r="E233">
            <v>17</v>
          </cell>
          <cell r="F233" t="str">
            <v>E.C. DOS SANTOS 02752/21</v>
          </cell>
          <cell r="G233">
            <v>4.8099999999999996</v>
          </cell>
          <cell r="W233">
            <v>0</v>
          </cell>
          <cell r="X233">
            <v>0</v>
          </cell>
          <cell r="Y233">
            <v>17</v>
          </cell>
        </row>
        <row r="234">
          <cell r="A234" t="str">
            <v>Broca Carbide Cilíndrica Arredondada FG nº1156 </v>
          </cell>
          <cell r="C234" t="str">
            <v>Unidade</v>
          </cell>
          <cell r="E234">
            <v>19</v>
          </cell>
          <cell r="F234" t="str">
            <v>E.C DOS SANTOS - 004002-04421</v>
          </cell>
          <cell r="G234">
            <v>4.26</v>
          </cell>
          <cell r="W234">
            <v>0</v>
          </cell>
          <cell r="X234">
            <v>0</v>
          </cell>
          <cell r="Y234">
            <v>19</v>
          </cell>
        </row>
        <row r="235">
          <cell r="A235" t="str">
            <v>Broca Carbide Cilíndrica Dentada Extremidade Arredondada Fg Nº 1158</v>
          </cell>
          <cell r="C235" t="str">
            <v>Unidade</v>
          </cell>
          <cell r="D235" t="str">
            <v>00845/21</v>
          </cell>
          <cell r="E235">
            <v>17</v>
          </cell>
          <cell r="F235" t="str">
            <v>E.C. DOS SANTOS 02752/21</v>
          </cell>
          <cell r="G235">
            <v>4.8099999999999996</v>
          </cell>
          <cell r="N235">
            <v>7</v>
          </cell>
          <cell r="W235">
            <v>7</v>
          </cell>
          <cell r="X235">
            <v>33.669999999999995</v>
          </cell>
          <cell r="Y235">
            <v>10</v>
          </cell>
        </row>
        <row r="236">
          <cell r="A236" t="str">
            <v>Broca Carbide Cilíndrica Fg Nº 2058 </v>
          </cell>
          <cell r="C236" t="str">
            <v>Unidade</v>
          </cell>
          <cell r="D236" t="str">
            <v>00845/21</v>
          </cell>
          <cell r="E236">
            <v>18</v>
          </cell>
          <cell r="F236" t="str">
            <v>E.C. DOS SANTOS 02752/21</v>
          </cell>
          <cell r="G236">
            <v>23.27</v>
          </cell>
          <cell r="H236">
            <v>8</v>
          </cell>
          <cell r="W236">
            <v>8</v>
          </cell>
          <cell r="X236">
            <v>186.16</v>
          </cell>
          <cell r="Y236">
            <v>10</v>
          </cell>
        </row>
        <row r="237">
          <cell r="A237" t="str">
            <v>Broca Carbide Cônica De Extremidade Plana 170L</v>
          </cell>
          <cell r="C237" t="str">
            <v>Unidade</v>
          </cell>
          <cell r="D237" t="str">
            <v>00845/21</v>
          </cell>
          <cell r="E237">
            <v>13</v>
          </cell>
          <cell r="F237" t="str">
            <v>E.C. DOS SANTOS 02752/21</v>
          </cell>
          <cell r="G237">
            <v>5.87</v>
          </cell>
          <cell r="W237">
            <v>0</v>
          </cell>
          <cell r="X237">
            <v>0</v>
          </cell>
          <cell r="Y237">
            <v>13</v>
          </cell>
        </row>
        <row r="238">
          <cell r="A238" t="str">
            <v>Broca Carbide Cônica de Extremidade Plana 170L</v>
          </cell>
          <cell r="C238" t="str">
            <v>Unidade</v>
          </cell>
          <cell r="E238">
            <v>10</v>
          </cell>
          <cell r="F238" t="str">
            <v>E.C DOS SANTOS - 004002-04421</v>
          </cell>
          <cell r="G238">
            <v>6.11</v>
          </cell>
          <cell r="W238">
            <v>0</v>
          </cell>
          <cell r="X238">
            <v>0</v>
          </cell>
          <cell r="Y238">
            <v>10</v>
          </cell>
        </row>
        <row r="239">
          <cell r="A239" t="str">
            <v>Broca Carbide Esférica - Ca 2 </v>
          </cell>
          <cell r="C239" t="str">
            <v>Unidade</v>
          </cell>
          <cell r="D239" t="str">
            <v>00845/21</v>
          </cell>
          <cell r="E239">
            <v>23</v>
          </cell>
          <cell r="F239" t="str">
            <v>E.C. DOS SANTOS 02752/21</v>
          </cell>
          <cell r="G239">
            <v>4.74</v>
          </cell>
          <cell r="J239">
            <v>10</v>
          </cell>
          <cell r="W239">
            <v>10</v>
          </cell>
          <cell r="X239">
            <v>47.400000000000006</v>
          </cell>
          <cell r="Y239">
            <v>13</v>
          </cell>
        </row>
        <row r="240">
          <cell r="A240" t="str">
            <v>Broca Carbide Esférica Ar Nº 02 – Haste Curta</v>
          </cell>
          <cell r="C240" t="str">
            <v>Unidade</v>
          </cell>
          <cell r="D240" t="str">
            <v>00845/21</v>
          </cell>
          <cell r="E240">
            <v>12</v>
          </cell>
          <cell r="F240" t="str">
            <v>E.C. DOS SANTOS 02752/21</v>
          </cell>
          <cell r="G240">
            <v>4.1100000000000003</v>
          </cell>
          <cell r="W240">
            <v>0</v>
          </cell>
          <cell r="X240">
            <v>0</v>
          </cell>
          <cell r="Y240">
            <v>12</v>
          </cell>
        </row>
        <row r="241">
          <cell r="A241" t="str">
            <v xml:space="preserve">Broca Carbide FG nº 1557 Cilíndrica Denteada Topo Arredondado </v>
          </cell>
          <cell r="C241" t="str">
            <v>unidade</v>
          </cell>
          <cell r="E241">
            <v>30</v>
          </cell>
          <cell r="F241" t="str">
            <v>E.C DOS SANTOS - 004002-04421</v>
          </cell>
          <cell r="G241">
            <v>4.2699999999999996</v>
          </cell>
          <cell r="W241">
            <v>0</v>
          </cell>
          <cell r="X241">
            <v>0</v>
          </cell>
          <cell r="Y241">
            <v>30</v>
          </cell>
        </row>
        <row r="242">
          <cell r="A242" t="str">
            <v>Broca Carbide Fg 12 Lâminas Cônicas Extremidade Plana 7205</v>
          </cell>
          <cell r="C242" t="str">
            <v>Unidade</v>
          </cell>
          <cell r="D242" t="str">
            <v>00845/21</v>
          </cell>
          <cell r="E242">
            <v>30</v>
          </cell>
          <cell r="F242" t="str">
            <v>E.C. DOS SANTOS 02752/21</v>
          </cell>
          <cell r="G242">
            <v>12.15</v>
          </cell>
          <cell r="W242">
            <v>0</v>
          </cell>
          <cell r="X242">
            <v>0</v>
          </cell>
          <cell r="Y242">
            <v>30</v>
          </cell>
        </row>
        <row r="243">
          <cell r="A243" t="str">
            <v>Broca Carbide Multilaminada 12 Lâminas Fg Nº 7108 </v>
          </cell>
          <cell r="C243" t="str">
            <v>Unidade</v>
          </cell>
          <cell r="D243" t="str">
            <v>00845/21</v>
          </cell>
          <cell r="E243">
            <v>20</v>
          </cell>
          <cell r="F243" t="str">
            <v>E.C. DOS SANTOS 02752/21</v>
          </cell>
          <cell r="G243">
            <v>12.14</v>
          </cell>
          <cell r="W243">
            <v>0</v>
          </cell>
          <cell r="X243">
            <v>0</v>
          </cell>
          <cell r="Y243">
            <v>20</v>
          </cell>
        </row>
        <row r="244">
          <cell r="A244" t="str">
            <v>Broca Carbide Multilaminada 30 Lâminas Bala Fg Nº 9904 FF</v>
          </cell>
          <cell r="C244" t="str">
            <v>Unidade</v>
          </cell>
          <cell r="D244" t="str">
            <v>00845/21</v>
          </cell>
          <cell r="E244">
            <v>15</v>
          </cell>
          <cell r="F244" t="str">
            <v>E.C. DOS SANTOS 02752/21</v>
          </cell>
          <cell r="G244">
            <v>12.15</v>
          </cell>
          <cell r="H244">
            <v>5</v>
          </cell>
          <cell r="N244">
            <v>5</v>
          </cell>
          <cell r="W244">
            <v>10</v>
          </cell>
          <cell r="X244">
            <v>121.5</v>
          </cell>
          <cell r="Y244">
            <v>5</v>
          </cell>
        </row>
        <row r="245">
          <cell r="A245" t="str">
            <v>Broca Carbide Multilaminada 30 lâminas Bala FG Nº 9904 FF</v>
          </cell>
          <cell r="C245" t="str">
            <v>Unidade</v>
          </cell>
          <cell r="E245">
            <v>15</v>
          </cell>
          <cell r="F245" t="str">
            <v>E.C DOS SANTOS - 004002-04421</v>
          </cell>
          <cell r="G245">
            <v>13.43</v>
          </cell>
          <cell r="M245">
            <v>5</v>
          </cell>
          <cell r="W245">
            <v>5</v>
          </cell>
          <cell r="X245">
            <v>67.150000000000006</v>
          </cell>
          <cell r="Y245">
            <v>10</v>
          </cell>
        </row>
        <row r="246">
          <cell r="A246" t="str">
            <v>Broca Carbide Multilaminada 30 Lâminas Fg Nº 9103 </v>
          </cell>
          <cell r="C246" t="str">
            <v>Unidade</v>
          </cell>
          <cell r="D246" t="str">
            <v>00845/21</v>
          </cell>
          <cell r="E246">
            <v>20</v>
          </cell>
          <cell r="F246" t="str">
            <v>E.C. DOS SANTOS 02752/21</v>
          </cell>
          <cell r="G246">
            <v>12.14</v>
          </cell>
          <cell r="W246">
            <v>0</v>
          </cell>
          <cell r="X246">
            <v>0</v>
          </cell>
          <cell r="Y246">
            <v>20</v>
          </cell>
        </row>
        <row r="247">
          <cell r="A247" t="str">
            <v>Broca Carbide Multilaminada 30 Lâminas Agulha Fg Nº 9904 </v>
          </cell>
          <cell r="C247" t="str">
            <v>Unidade</v>
          </cell>
          <cell r="D247" t="str">
            <v>00845/21</v>
          </cell>
          <cell r="E247">
            <v>20</v>
          </cell>
          <cell r="F247" t="str">
            <v>E.C. DOS SANTOS 02752/21</v>
          </cell>
          <cell r="G247">
            <v>14.22</v>
          </cell>
          <cell r="H247">
            <v>5</v>
          </cell>
          <cell r="W247">
            <v>5</v>
          </cell>
          <cell r="X247">
            <v>71.100000000000009</v>
          </cell>
          <cell r="Y247">
            <v>15</v>
          </cell>
        </row>
        <row r="248">
          <cell r="A248" t="str">
            <v>Broca Carbide Multilaminada 30 Lâminas Cônica Longa Fg Nº 9714 FF</v>
          </cell>
          <cell r="C248" t="str">
            <v>Unidade</v>
          </cell>
          <cell r="D248" t="str">
            <v>00845/21</v>
          </cell>
          <cell r="E248">
            <v>15</v>
          </cell>
          <cell r="F248" t="str">
            <v>E.C. DOS SANTOS 02752/21</v>
          </cell>
          <cell r="G248">
            <v>14.22</v>
          </cell>
          <cell r="H248">
            <v>5</v>
          </cell>
          <cell r="N248">
            <v>5</v>
          </cell>
          <cell r="W248">
            <v>10</v>
          </cell>
          <cell r="X248">
            <v>142.20000000000002</v>
          </cell>
          <cell r="Y248">
            <v>5</v>
          </cell>
        </row>
        <row r="249">
          <cell r="A249" t="str">
            <v>Broca Carbide Multilaminada 30 lâminas Cônica Longa FG Nº 9714 FF </v>
          </cell>
          <cell r="C249" t="str">
            <v>Unidade</v>
          </cell>
          <cell r="E249">
            <v>25</v>
          </cell>
          <cell r="F249" t="str">
            <v>E.C DOS SANTOS - 004002-04421</v>
          </cell>
          <cell r="G249">
            <v>13.47</v>
          </cell>
          <cell r="M249">
            <v>10</v>
          </cell>
          <cell r="W249">
            <v>10</v>
          </cell>
          <cell r="X249">
            <v>134.70000000000002</v>
          </cell>
          <cell r="Y249">
            <v>15</v>
          </cell>
        </row>
        <row r="250">
          <cell r="A250" t="str">
            <v>Broca Carbide Multilaminada 30 Lâminas Cônica Pontiaguda Fg Nº 9714</v>
          </cell>
          <cell r="C250" t="str">
            <v>Unidade</v>
          </cell>
          <cell r="D250" t="str">
            <v>00845/21</v>
          </cell>
          <cell r="E250">
            <v>20</v>
          </cell>
          <cell r="F250" t="str">
            <v>E.C. DOS SANTOS 02752/21</v>
          </cell>
          <cell r="G250">
            <v>12.13</v>
          </cell>
          <cell r="H250">
            <v>5</v>
          </cell>
          <cell r="N250">
            <v>5</v>
          </cell>
          <cell r="W250">
            <v>10</v>
          </cell>
          <cell r="X250">
            <v>121.30000000000001</v>
          </cell>
          <cell r="Y250">
            <v>10</v>
          </cell>
        </row>
        <row r="251">
          <cell r="A251" t="str">
            <v>Broca Carbide Multilaminada 30 Lâminas Fg Nº 9103 Ff</v>
          </cell>
          <cell r="C251" t="str">
            <v>Unidade</v>
          </cell>
          <cell r="D251" t="str">
            <v>00845/21</v>
          </cell>
          <cell r="E251">
            <v>17</v>
          </cell>
          <cell r="F251" t="str">
            <v>E.C. DOS SANTOS 02752/21</v>
          </cell>
          <cell r="G251">
            <v>14.22</v>
          </cell>
          <cell r="W251">
            <v>0</v>
          </cell>
          <cell r="X251">
            <v>0</v>
          </cell>
          <cell r="Y251">
            <v>17</v>
          </cell>
        </row>
        <row r="252">
          <cell r="A252" t="str">
            <v>Broca Carbide Multilaminada 30 lâminas FG nº 9103 FF</v>
          </cell>
          <cell r="C252" t="str">
            <v>Unidade</v>
          </cell>
          <cell r="E252">
            <v>21</v>
          </cell>
          <cell r="F252" t="str">
            <v>E.C DOS SANTOS - 004002-04421</v>
          </cell>
          <cell r="G252">
            <v>13.46</v>
          </cell>
          <cell r="W252">
            <v>0</v>
          </cell>
          <cell r="X252">
            <v>0</v>
          </cell>
          <cell r="Y252">
            <v>21</v>
          </cell>
        </row>
        <row r="253">
          <cell r="A253" t="str">
            <v xml:space="preserve">Broca De Borracha Abrasiva Para Acabamento E Polimento De Amálgama Para Contra Ângulo (Ca) </v>
          </cell>
          <cell r="C253" t="str">
            <v>Conjunto com no mínimo 6 brocas</v>
          </cell>
          <cell r="E253">
            <v>10</v>
          </cell>
          <cell r="F253" t="str">
            <v>DENTAL MARIA -004002-04423</v>
          </cell>
          <cell r="G253">
            <v>40.6</v>
          </cell>
          <cell r="W253">
            <v>0</v>
          </cell>
          <cell r="X253">
            <v>0</v>
          </cell>
          <cell r="Y253">
            <v>10</v>
          </cell>
        </row>
        <row r="254">
          <cell r="A254" t="str">
            <v>Broca De Tungstenio Pm Corte Cruzado Grosso Nº 407001</v>
          </cell>
          <cell r="C254" t="str">
            <v>Unidade</v>
          </cell>
          <cell r="E254">
            <v>7</v>
          </cell>
          <cell r="F254" t="str">
            <v>E.C DOS SANTOS - 004002-04421</v>
          </cell>
          <cell r="G254">
            <v>55.14</v>
          </cell>
          <cell r="W254">
            <v>0</v>
          </cell>
          <cell r="X254">
            <v>0</v>
          </cell>
          <cell r="Y254">
            <v>7</v>
          </cell>
        </row>
        <row r="255">
          <cell r="A255" t="str">
            <v>Broca Endo Z 21 Mm</v>
          </cell>
          <cell r="C255" t="str">
            <v>Unidade</v>
          </cell>
          <cell r="E255">
            <v>35</v>
          </cell>
          <cell r="F255" t="str">
            <v>E.C DOS SANTOS - 004002-04421</v>
          </cell>
          <cell r="G255">
            <v>20.25</v>
          </cell>
          <cell r="J255">
            <v>5</v>
          </cell>
          <cell r="M255">
            <v>10</v>
          </cell>
          <cell r="W255">
            <v>15</v>
          </cell>
          <cell r="X255">
            <v>303.75</v>
          </cell>
          <cell r="Y255">
            <v>20</v>
          </cell>
        </row>
        <row r="256">
          <cell r="A256" t="str">
            <v>Broca Carbide Esférica Ca Haste Longa 28Mm Nº 6  </v>
          </cell>
          <cell r="C256" t="str">
            <v>Unidade</v>
          </cell>
          <cell r="D256" t="str">
            <v>00845/21</v>
          </cell>
          <cell r="E256">
            <v>23</v>
          </cell>
          <cell r="F256" t="str">
            <v>E.C. DOS SANTOS 02752/21</v>
          </cell>
          <cell r="G256">
            <v>19.34</v>
          </cell>
          <cell r="K256">
            <v>5</v>
          </cell>
          <cell r="W256">
            <v>5</v>
          </cell>
          <cell r="X256">
            <v>96.7</v>
          </cell>
          <cell r="Y256">
            <v>18</v>
          </cell>
        </row>
        <row r="257">
          <cell r="A257" t="str">
            <v>Broca Carbide Multilaminadas 12 Lâminas Fg 7108F</v>
          </cell>
          <cell r="C257" t="str">
            <v>Unidade</v>
          </cell>
          <cell r="D257" t="str">
            <v>00845/21</v>
          </cell>
          <cell r="E257">
            <v>15</v>
          </cell>
          <cell r="F257" t="str">
            <v>E.C. DOS SANTOS 02752/21</v>
          </cell>
          <cell r="G257">
            <v>14.22</v>
          </cell>
          <cell r="W257">
            <v>0</v>
          </cell>
          <cell r="X257">
            <v>0</v>
          </cell>
          <cell r="Y257">
            <v>15</v>
          </cell>
        </row>
        <row r="258">
          <cell r="A258" t="str">
            <v>Broca carbide multilaminadas 12 lâminas FG 7108F</v>
          </cell>
          <cell r="C258" t="str">
            <v>Unidade</v>
          </cell>
          <cell r="E258">
            <v>20</v>
          </cell>
          <cell r="F258" t="str">
            <v>E.C DOS SANTOS - 004002-04421</v>
          </cell>
          <cell r="G258">
            <v>13.45</v>
          </cell>
          <cell r="W258">
            <v>0</v>
          </cell>
          <cell r="X258">
            <v>0</v>
          </cell>
          <cell r="Y258">
            <v>20</v>
          </cell>
        </row>
        <row r="259">
          <cell r="A259" t="str">
            <v>Cabo Para Bisturi Cilíndrico</v>
          </cell>
          <cell r="C259" t="str">
            <v>Unidade</v>
          </cell>
          <cell r="D259" t="str">
            <v>00845/21</v>
          </cell>
          <cell r="E259">
            <v>40</v>
          </cell>
          <cell r="F259" t="str">
            <v>LPK LTDA 02751/21</v>
          </cell>
          <cell r="G259">
            <v>19.75</v>
          </cell>
          <cell r="W259">
            <v>0</v>
          </cell>
          <cell r="X259">
            <v>0</v>
          </cell>
          <cell r="Y259">
            <v>40</v>
          </cell>
        </row>
        <row r="260">
          <cell r="A260" t="str">
            <v>Cabo Para Espelho Odontológico Intrabucal</v>
          </cell>
          <cell r="C260" t="str">
            <v>Unidade</v>
          </cell>
          <cell r="D260" t="str">
            <v>00896/20</v>
          </cell>
          <cell r="E260">
            <v>50</v>
          </cell>
          <cell r="F260" t="str">
            <v>DENTAL MEDSUL 00907/21</v>
          </cell>
          <cell r="G260">
            <v>11.71</v>
          </cell>
          <cell r="W260">
            <v>0</v>
          </cell>
          <cell r="X260">
            <v>0</v>
          </cell>
          <cell r="Y260">
            <v>50</v>
          </cell>
        </row>
        <row r="261">
          <cell r="A261" t="str">
            <v>Caixa Para Aparelho Ortodôntico</v>
          </cell>
          <cell r="C261" t="str">
            <v>Embalagem com no mínimo 10 unidades</v>
          </cell>
          <cell r="D261" t="str">
            <v>01842/21</v>
          </cell>
          <cell r="E261">
            <v>66</v>
          </cell>
          <cell r="F261" t="str">
            <v>E. C. DOS SANTOS 02711/21</v>
          </cell>
          <cell r="G261">
            <v>11.27</v>
          </cell>
          <cell r="L261">
            <v>50</v>
          </cell>
          <cell r="W261">
            <v>50</v>
          </cell>
          <cell r="X261">
            <v>563.5</v>
          </cell>
          <cell r="Y261">
            <v>16</v>
          </cell>
        </row>
        <row r="262">
          <cell r="A262" t="str">
            <v>Caixa Para Aparelho Ortodôntico</v>
          </cell>
          <cell r="C262" t="str">
            <v>Embalagem com no mínimo 10 unidades</v>
          </cell>
          <cell r="E262">
            <v>53</v>
          </cell>
          <cell r="F262" t="str">
            <v>DENTAL MARIA -004002-04423</v>
          </cell>
          <cell r="G262">
            <v>14.88</v>
          </cell>
          <cell r="K262">
            <v>10</v>
          </cell>
          <cell r="O262">
            <v>20</v>
          </cell>
          <cell r="W262">
            <v>30</v>
          </cell>
          <cell r="X262">
            <v>446.40000000000003</v>
          </cell>
          <cell r="Y262">
            <v>23</v>
          </cell>
        </row>
        <row r="263">
          <cell r="A263" t="str">
            <v>Calcador Paiva Para Endodontia Nº 01</v>
          </cell>
          <cell r="C263" t="str">
            <v>Unidade</v>
          </cell>
          <cell r="D263" t="str">
            <v>00845/21</v>
          </cell>
          <cell r="E263">
            <v>17</v>
          </cell>
          <cell r="F263" t="str">
            <v>A. M. MOLITERNO - 02760/21</v>
          </cell>
          <cell r="G263">
            <v>6</v>
          </cell>
          <cell r="W263">
            <v>0</v>
          </cell>
          <cell r="X263">
            <v>0</v>
          </cell>
          <cell r="Y263">
            <v>17</v>
          </cell>
        </row>
        <row r="264">
          <cell r="A264" t="str">
            <v>Calcador Paiva Para Endodontia Nº 02</v>
          </cell>
          <cell r="C264" t="str">
            <v>Unidade</v>
          </cell>
          <cell r="D264" t="str">
            <v>00845/21</v>
          </cell>
          <cell r="E264">
            <v>17</v>
          </cell>
          <cell r="F264" t="str">
            <v>A. M. MOLITERNO - 02760/21</v>
          </cell>
          <cell r="G264">
            <v>6</v>
          </cell>
          <cell r="W264">
            <v>0</v>
          </cell>
          <cell r="X264">
            <v>0</v>
          </cell>
          <cell r="Y264">
            <v>17</v>
          </cell>
        </row>
        <row r="265">
          <cell r="A265" t="str">
            <v>Calcador Paiva Para Endodontia Nº 03</v>
          </cell>
          <cell r="C265" t="str">
            <v>Unidade</v>
          </cell>
          <cell r="D265" t="str">
            <v>00845/21</v>
          </cell>
          <cell r="E265">
            <v>15</v>
          </cell>
          <cell r="F265" t="str">
            <v>A. M. MOLITERNO - 02760/21</v>
          </cell>
          <cell r="G265">
            <v>6</v>
          </cell>
          <cell r="W265">
            <v>0</v>
          </cell>
          <cell r="X265">
            <v>0</v>
          </cell>
          <cell r="Y265">
            <v>15</v>
          </cell>
        </row>
        <row r="266">
          <cell r="A266" t="str">
            <v>Calcador Paiva Para Endodontia Nº 04</v>
          </cell>
          <cell r="C266" t="str">
            <v>Unidade</v>
          </cell>
          <cell r="D266" t="str">
            <v>00845/21</v>
          </cell>
          <cell r="E266">
            <v>17</v>
          </cell>
          <cell r="F266" t="str">
            <v>A. M. MOLITERNO - 02760/21</v>
          </cell>
          <cell r="G266">
            <v>7.64</v>
          </cell>
          <cell r="W266">
            <v>0</v>
          </cell>
          <cell r="X266">
            <v>0</v>
          </cell>
          <cell r="Y266">
            <v>17</v>
          </cell>
        </row>
        <row r="267">
          <cell r="A267" t="str">
            <v>Campo Cirúrgico estéril . Não-Tecido. Descartável 50 x 50 cm, fenestrado. Unidade</v>
          </cell>
          <cell r="C267" t="str">
            <v>unidade</v>
          </cell>
          <cell r="E267">
            <v>220</v>
          </cell>
          <cell r="F267" t="str">
            <v xml:space="preserve">CIRURGICA PATROCINIO - 004002-04393 </v>
          </cell>
          <cell r="G267">
            <v>3.68</v>
          </cell>
          <cell r="H267">
            <v>20</v>
          </cell>
          <cell r="W267">
            <v>20</v>
          </cell>
          <cell r="X267">
            <v>73.600000000000009</v>
          </cell>
          <cell r="Y267">
            <v>200</v>
          </cell>
        </row>
        <row r="268">
          <cell r="A268" t="str">
            <v>Caneta Contra Ângulo (Baixa Rotação)</v>
          </cell>
          <cell r="C268" t="str">
            <v>Unidade</v>
          </cell>
          <cell r="D268" t="str">
            <v>00845/21</v>
          </cell>
          <cell r="E268">
            <v>40</v>
          </cell>
          <cell r="F268" t="str">
            <v>ROSANA MARA 02759/21</v>
          </cell>
          <cell r="G268">
            <v>299.75</v>
          </cell>
          <cell r="H268">
            <v>40</v>
          </cell>
          <cell r="W268">
            <v>40</v>
          </cell>
          <cell r="X268">
            <v>11990</v>
          </cell>
          <cell r="Y268">
            <v>0</v>
          </cell>
        </row>
        <row r="269">
          <cell r="A269" t="str">
            <v>Caneta Micromotor (Baixa Rotação) </v>
          </cell>
          <cell r="C269" t="str">
            <v>Unidade</v>
          </cell>
          <cell r="D269" t="str">
            <v>00845/21</v>
          </cell>
          <cell r="E269">
            <v>50</v>
          </cell>
          <cell r="F269" t="str">
            <v>MIAMIMED LTDA - 02758/21</v>
          </cell>
          <cell r="G269">
            <v>238</v>
          </cell>
          <cell r="H269">
            <v>50</v>
          </cell>
          <cell r="W269">
            <v>50</v>
          </cell>
          <cell r="X269">
            <v>11900</v>
          </cell>
          <cell r="Y269">
            <v>0</v>
          </cell>
        </row>
        <row r="270">
          <cell r="A270" t="str">
            <v>Caneta De Alta Rotação (Turbina Extra Torque) </v>
          </cell>
          <cell r="C270" t="str">
            <v>Unidade</v>
          </cell>
          <cell r="D270" t="str">
            <v>00845/21</v>
          </cell>
          <cell r="E270">
            <v>40</v>
          </cell>
          <cell r="F270" t="str">
            <v>MIAMIMED LTDA - 02758/21</v>
          </cell>
          <cell r="G270">
            <v>272.5</v>
          </cell>
          <cell r="H270">
            <v>40</v>
          </cell>
          <cell r="W270">
            <v>40</v>
          </cell>
          <cell r="X270">
            <v>10900</v>
          </cell>
          <cell r="Y270">
            <v>0</v>
          </cell>
        </row>
        <row r="271">
          <cell r="A271" t="str">
            <v xml:space="preserve">Carbono tipo filme p/  articulacao dupla face Accufilm caixa 280 tiras </v>
          </cell>
          <cell r="C271" t="str">
            <v xml:space="preserve">caixa 280 tiras </v>
          </cell>
          <cell r="E271">
            <v>7</v>
          </cell>
          <cell r="F271" t="str">
            <v>DENTAL OESTE EIRELI - 004002 - 04440</v>
          </cell>
          <cell r="W271">
            <v>0</v>
          </cell>
          <cell r="X271">
            <v>0</v>
          </cell>
          <cell r="Y271">
            <v>7</v>
          </cell>
        </row>
        <row r="272">
          <cell r="A272" t="str">
            <v xml:space="preserve">Chave Sextavada </v>
          </cell>
          <cell r="C272" t="str">
            <v>Unidade</v>
          </cell>
          <cell r="D272" t="str">
            <v>00896/20</v>
          </cell>
          <cell r="E272">
            <v>10</v>
          </cell>
          <cell r="F272" t="str">
            <v>ORTHO DENTAL JF - 00904/21</v>
          </cell>
          <cell r="G272">
            <v>19.7</v>
          </cell>
          <cell r="H272">
            <v>4</v>
          </cell>
          <cell r="W272">
            <v>4</v>
          </cell>
          <cell r="X272">
            <v>78.8</v>
          </cell>
          <cell r="Y272">
            <v>6</v>
          </cell>
        </row>
        <row r="273">
          <cell r="A273" t="str">
            <v>Cimento Cirúrgico Periodontal Sem Eugenol</v>
          </cell>
          <cell r="C273" t="str">
            <v>Kit Pasta Base 90G + Acelerador 90G</v>
          </cell>
          <cell r="E273">
            <v>12</v>
          </cell>
          <cell r="F273" t="str">
            <v>DENTAL OESTE EIRELI - 004002 - 04440</v>
          </cell>
          <cell r="W273">
            <v>0</v>
          </cell>
          <cell r="X273">
            <v>0</v>
          </cell>
          <cell r="Y273">
            <v>12</v>
          </cell>
        </row>
        <row r="274">
          <cell r="A274" t="str">
            <v xml:space="preserve">Cimento De Hidróxido De Cálcio  </v>
          </cell>
          <cell r="C274" t="str">
            <v>kit com pasta base 13G e pasta catalisadora 11G</v>
          </cell>
          <cell r="E274">
            <v>25</v>
          </cell>
          <cell r="F274" t="str">
            <v>DENTAL MARIA -004002-04423</v>
          </cell>
          <cell r="G274">
            <v>19.8</v>
          </cell>
          <cell r="K274">
            <v>15</v>
          </cell>
          <cell r="P274">
            <v>10</v>
          </cell>
          <cell r="W274">
            <v>25</v>
          </cell>
          <cell r="X274">
            <v>495</v>
          </cell>
          <cell r="Y274">
            <v>0</v>
          </cell>
        </row>
        <row r="275">
          <cell r="A275" t="str">
            <v xml:space="preserve">Cimento De Oxifosfato De Zinco (Óxido De Zinco) - Líquido </v>
          </cell>
          <cell r="C275" t="str">
            <v>Frasco com no mínimo 10ml</v>
          </cell>
          <cell r="E275">
            <v>5</v>
          </cell>
          <cell r="F275" t="str">
            <v>DENTAL MARIA -004002-04423</v>
          </cell>
          <cell r="G275">
            <v>18.5</v>
          </cell>
          <cell r="P275">
            <v>5</v>
          </cell>
          <cell r="W275">
            <v>5</v>
          </cell>
          <cell r="X275">
            <v>92.5</v>
          </cell>
          <cell r="Y275">
            <v>0</v>
          </cell>
        </row>
        <row r="276">
          <cell r="A276" t="str">
            <v>Cimento De Oxifosfato De Zinco (Óxido De Zinco) - Pó</v>
          </cell>
          <cell r="C276" t="str">
            <v>Frasco com no mínimo 28 gramas</v>
          </cell>
          <cell r="E276">
            <v>14</v>
          </cell>
          <cell r="F276" t="str">
            <v>DENTAL MARIA -004002-04423</v>
          </cell>
          <cell r="G276">
            <v>19.989999999999998</v>
          </cell>
          <cell r="P276">
            <v>2</v>
          </cell>
          <cell r="W276">
            <v>2</v>
          </cell>
          <cell r="X276">
            <v>39.979999999999997</v>
          </cell>
          <cell r="Y276">
            <v>12</v>
          </cell>
        </row>
        <row r="277">
          <cell r="A277" t="str">
            <v>Cimento Endodôntico À Base De Resina</v>
          </cell>
          <cell r="C277" t="str">
            <v>1 seringa dupla 15 gramas + 20 pontas aplicadoras</v>
          </cell>
          <cell r="D277" t="str">
            <v>01842/21</v>
          </cell>
          <cell r="E277">
            <v>40</v>
          </cell>
          <cell r="F277" t="str">
            <v>E. C. DOS SANTOS 02711/21</v>
          </cell>
          <cell r="G277">
            <v>241.18</v>
          </cell>
          <cell r="H277">
            <v>5</v>
          </cell>
          <cell r="I277">
            <v>8</v>
          </cell>
          <cell r="J277">
            <v>10</v>
          </cell>
          <cell r="K277">
            <v>17</v>
          </cell>
          <cell r="W277">
            <v>40</v>
          </cell>
          <cell r="X277">
            <v>9647.2000000000007</v>
          </cell>
          <cell r="Y277">
            <v>0</v>
          </cell>
        </row>
        <row r="278">
          <cell r="A278" t="str">
            <v>Cimento Endodôntico À Base De Resina</v>
          </cell>
          <cell r="C278" t="str">
            <v>1 seringa dupla 15 gramas + 20 pontas aplicadoras</v>
          </cell>
          <cell r="E278">
            <v>24</v>
          </cell>
          <cell r="F278" t="str">
            <v>DENTAL OESTE EIRELI - 004002 - 04440</v>
          </cell>
          <cell r="W278">
            <v>0</v>
          </cell>
          <cell r="X278">
            <v>0</v>
          </cell>
          <cell r="Y278">
            <v>24</v>
          </cell>
        </row>
        <row r="279">
          <cell r="A279" t="str">
            <v>Cimento Provisório Temp Bond </v>
          </cell>
          <cell r="C279" t="str">
            <v>Unidade</v>
          </cell>
          <cell r="D279" t="str">
            <v>00845/21</v>
          </cell>
          <cell r="E279">
            <v>20</v>
          </cell>
          <cell r="F279" t="str">
            <v>DENTAL OESTE - 02754/21</v>
          </cell>
          <cell r="G279">
            <v>48.45</v>
          </cell>
          <cell r="W279">
            <v>0</v>
          </cell>
          <cell r="X279">
            <v>0</v>
          </cell>
          <cell r="Y279">
            <v>20</v>
          </cell>
        </row>
        <row r="280">
          <cell r="A280" t="str">
            <v>Cimento Resinoso Autopolimerizável Cor A2 Clicker</v>
          </cell>
          <cell r="C280" t="str">
            <v>Unidade</v>
          </cell>
          <cell r="E280">
            <v>20</v>
          </cell>
          <cell r="F280" t="str">
            <v>DENTAL MARIA -004002-04423</v>
          </cell>
          <cell r="G280">
            <v>440.59</v>
          </cell>
          <cell r="P280">
            <v>2</v>
          </cell>
          <cell r="W280">
            <v>2</v>
          </cell>
          <cell r="X280">
            <v>881.18</v>
          </cell>
          <cell r="Y280">
            <v>18</v>
          </cell>
        </row>
        <row r="281">
          <cell r="A281" t="str">
            <v>Cimento resinoso de polimerização dual cor bleache</v>
          </cell>
          <cell r="C281" t="str">
            <v>Embalagem contendo 2 seringas de 4,5g e 20 pontas aplicadoras de automistura</v>
          </cell>
          <cell r="D281" t="str">
            <v>02977/52</v>
          </cell>
          <cell r="E281">
            <v>20</v>
          </cell>
          <cell r="F281" t="str">
            <v>SIRONA DENTAL 01828/21</v>
          </cell>
          <cell r="G281">
            <v>305.60000000000002</v>
          </cell>
          <cell r="W281">
            <v>0</v>
          </cell>
          <cell r="X281">
            <v>0</v>
          </cell>
          <cell r="Y281">
            <v>20</v>
          </cell>
        </row>
        <row r="282">
          <cell r="A282" t="str">
            <v xml:space="preserve">Cimento resinoso de polimerização dual cor medium </v>
          </cell>
          <cell r="C282" t="str">
            <v>Embalagem contendo 2 seringas de 4,5g e 20 pontas aplicadoras de automistura</v>
          </cell>
          <cell r="D282" t="str">
            <v>02977/50</v>
          </cell>
          <cell r="E282">
            <v>20</v>
          </cell>
          <cell r="F282" t="str">
            <v>SIRONA DENTAL 01828/21</v>
          </cell>
          <cell r="G282">
            <v>305.60000000000002</v>
          </cell>
          <cell r="W282">
            <v>0</v>
          </cell>
          <cell r="X282">
            <v>0</v>
          </cell>
          <cell r="Y282">
            <v>20</v>
          </cell>
        </row>
        <row r="283">
          <cell r="A283" t="str">
            <v>Cimento resinoso de polimerização dual cor opaque</v>
          </cell>
          <cell r="C283" t="str">
            <v>Embalagem contendo 2 seringas de 4,5g e 20 pontas aplicadoras de automistura</v>
          </cell>
          <cell r="D283" t="str">
            <v>02977/51</v>
          </cell>
          <cell r="E283">
            <v>20</v>
          </cell>
          <cell r="F283" t="str">
            <v>SIRONA DENTAL 01828/21</v>
          </cell>
          <cell r="G283">
            <v>305.60000000000002</v>
          </cell>
          <cell r="W283">
            <v>0</v>
          </cell>
          <cell r="X283">
            <v>0</v>
          </cell>
          <cell r="Y283">
            <v>20</v>
          </cell>
        </row>
        <row r="284">
          <cell r="A284" t="str">
            <v>Cimento Restaurador Endodôntico Kit Pó E Líquido</v>
          </cell>
          <cell r="C284" t="str">
            <v xml:space="preserve">Kit pó 12 gramas e líquido 10ml  </v>
          </cell>
          <cell r="E284">
            <v>21</v>
          </cell>
          <cell r="F284" t="str">
            <v>E.C DOS SANTOS - 004002-04421</v>
          </cell>
          <cell r="G284">
            <v>24.14</v>
          </cell>
          <cell r="L284">
            <v>10</v>
          </cell>
          <cell r="W284">
            <v>10</v>
          </cell>
          <cell r="X284">
            <v>241.4</v>
          </cell>
          <cell r="Y284">
            <v>11</v>
          </cell>
        </row>
        <row r="285">
          <cell r="A285" t="str">
            <v>Cimento Restaurador Temporário De Longa Duração Com Eugenol</v>
          </cell>
          <cell r="C285" t="str">
            <v>Kit com 1 frasco com 38g de pó, 1 frasco com 15 ml de líquido e dosador de pó</v>
          </cell>
          <cell r="E285">
            <v>15</v>
          </cell>
          <cell r="F285" t="str">
            <v>DENTAL MARIA -004002-04423</v>
          </cell>
          <cell r="G285">
            <v>21.81</v>
          </cell>
          <cell r="W285">
            <v>0</v>
          </cell>
          <cell r="X285">
            <v>0</v>
          </cell>
          <cell r="Y285">
            <v>15</v>
          </cell>
        </row>
        <row r="286">
          <cell r="A286" t="str">
            <v xml:space="preserve">Cimento Restaurador Temporário Sem Eugenol  </v>
          </cell>
          <cell r="C286" t="str">
            <v>Pote com 20 gramas</v>
          </cell>
          <cell r="E286">
            <v>25</v>
          </cell>
          <cell r="F286" t="str">
            <v>DENTAL MARIA -004002-04423</v>
          </cell>
          <cell r="G286">
            <v>11.48</v>
          </cell>
          <cell r="L286">
            <v>25</v>
          </cell>
          <cell r="W286">
            <v>25</v>
          </cell>
          <cell r="X286">
            <v>287</v>
          </cell>
          <cell r="Y286">
            <v>0</v>
          </cell>
        </row>
        <row r="287">
          <cell r="A287" t="str">
            <v>Cinta para bolsa térmica de Gel quente Ou Frio  – Joelho ou articulações</v>
          </cell>
          <cell r="C287" t="str">
            <v>unidade</v>
          </cell>
          <cell r="D287" t="str">
            <v>02119/21</v>
          </cell>
          <cell r="E287">
            <v>6</v>
          </cell>
          <cell r="F287" t="str">
            <v>A e Z SAUDE COMERCIO DE PRODUTOS MEDICOS E HOSPITALARES EIRELI - 004002-04394</v>
          </cell>
          <cell r="G287">
            <v>91.03</v>
          </cell>
          <cell r="W287">
            <v>0</v>
          </cell>
          <cell r="X287">
            <v>0</v>
          </cell>
          <cell r="Y287">
            <v>6</v>
          </cell>
        </row>
        <row r="288">
          <cell r="A288" t="str">
            <v>Cinta para bolsa térmica de Gel quente Ou Frio – Ombro</v>
          </cell>
          <cell r="C288" t="str">
            <v>unidade</v>
          </cell>
          <cell r="D288" t="str">
            <v>02119/21</v>
          </cell>
          <cell r="E288">
            <v>6</v>
          </cell>
          <cell r="F288" t="str">
            <v>A e Z SAUDE COMERCIO DE PRODUTOS MEDICOS E HOSPITALARES EIRELI - 004002-04394</v>
          </cell>
          <cell r="G288">
            <v>98.7</v>
          </cell>
          <cell r="W288">
            <v>0</v>
          </cell>
          <cell r="X288">
            <v>0</v>
          </cell>
          <cell r="Y288">
            <v>6</v>
          </cell>
        </row>
        <row r="289">
          <cell r="A289" t="str">
            <v>Clareador Para Dentes Vitais Peróxido De Carbamida 16%</v>
          </cell>
          <cell r="C289" t="str">
            <v>Kit 5 seringas, 2 placas e 1 estojo</v>
          </cell>
          <cell r="E289">
            <v>104</v>
          </cell>
          <cell r="F289" t="str">
            <v>E.C DOS SANTOS - 004002-04421</v>
          </cell>
          <cell r="G289">
            <v>59.71</v>
          </cell>
          <cell r="L289">
            <v>20</v>
          </cell>
          <cell r="W289">
            <v>20</v>
          </cell>
          <cell r="X289">
            <v>1194.2</v>
          </cell>
          <cell r="Y289">
            <v>84</v>
          </cell>
        </row>
        <row r="290">
          <cell r="A290" t="str">
            <v>Clareador Peróxido de Carbamida 37%</v>
          </cell>
          <cell r="C290" t="str">
            <v>Embalagem com 1 seringa com 3g + 15 ponteiras de aplicação + manual para instruções</v>
          </cell>
          <cell r="E290">
            <v>30</v>
          </cell>
          <cell r="F290" t="str">
            <v>DENTAL MED SUL - 004002-04439</v>
          </cell>
          <cell r="G290">
            <v>101.95</v>
          </cell>
          <cell r="I290">
            <v>5</v>
          </cell>
          <cell r="K290">
            <v>5</v>
          </cell>
          <cell r="W290">
            <v>10</v>
          </cell>
          <cell r="X290">
            <v>1019.5</v>
          </cell>
          <cell r="Y290">
            <v>20</v>
          </cell>
        </row>
        <row r="291">
          <cell r="A291" t="str">
            <v>Colar Cervical - Infantil</v>
          </cell>
          <cell r="C291" t="str">
            <v>Unidade</v>
          </cell>
          <cell r="D291" t="str">
            <v>02973/20</v>
          </cell>
          <cell r="E291">
            <v>30</v>
          </cell>
          <cell r="F291" t="str">
            <v>CIRURGICA PATROCINIO - 02391/21</v>
          </cell>
          <cell r="G291">
            <v>13.9</v>
          </cell>
          <cell r="J291">
            <v>25</v>
          </cell>
          <cell r="W291">
            <v>25</v>
          </cell>
          <cell r="X291">
            <v>347.5</v>
          </cell>
          <cell r="Y291">
            <v>5</v>
          </cell>
        </row>
        <row r="292">
          <cell r="A292" t="str">
            <v xml:space="preserve">Colar Cervical - Pp </v>
          </cell>
          <cell r="C292" t="str">
            <v>Unidade</v>
          </cell>
          <cell r="D292" t="str">
            <v>02973/20</v>
          </cell>
          <cell r="E292">
            <v>30</v>
          </cell>
          <cell r="F292" t="str">
            <v>CIRURGICA PATROCINIO - 02391/21</v>
          </cell>
          <cell r="G292">
            <v>13.96</v>
          </cell>
          <cell r="W292">
            <v>0</v>
          </cell>
          <cell r="X292">
            <v>0</v>
          </cell>
          <cell r="Y292">
            <v>30</v>
          </cell>
        </row>
        <row r="293">
          <cell r="A293" t="str">
            <v>Colar Cervical G</v>
          </cell>
          <cell r="C293" t="str">
            <v>Unidade</v>
          </cell>
          <cell r="D293" t="str">
            <v>02973/20</v>
          </cell>
          <cell r="E293">
            <v>20</v>
          </cell>
          <cell r="F293" t="str">
            <v>CIRURGICA PATROCINIO - 02391/21</v>
          </cell>
          <cell r="G293">
            <v>13.62</v>
          </cell>
          <cell r="J293">
            <v>7</v>
          </cell>
          <cell r="W293">
            <v>7</v>
          </cell>
          <cell r="X293">
            <v>95.339999999999989</v>
          </cell>
          <cell r="Y293">
            <v>13</v>
          </cell>
        </row>
        <row r="294">
          <cell r="A294" t="str">
            <v>Colar Cervical M</v>
          </cell>
          <cell r="C294" t="str">
            <v>Unidade</v>
          </cell>
          <cell r="D294" t="str">
            <v>02973/20</v>
          </cell>
          <cell r="E294">
            <v>20</v>
          </cell>
          <cell r="F294" t="str">
            <v>CIRURGICA PATROCINIO - 02391/21</v>
          </cell>
          <cell r="G294">
            <v>13.91</v>
          </cell>
          <cell r="J294">
            <v>8</v>
          </cell>
          <cell r="W294">
            <v>8</v>
          </cell>
          <cell r="X294">
            <v>111.28</v>
          </cell>
          <cell r="Y294">
            <v>12</v>
          </cell>
        </row>
        <row r="295">
          <cell r="A295" t="str">
            <v xml:space="preserve">Colar Cervical P </v>
          </cell>
          <cell r="C295" t="str">
            <v>Unidade</v>
          </cell>
          <cell r="D295" t="str">
            <v>02973/20</v>
          </cell>
          <cell r="E295">
            <v>18</v>
          </cell>
          <cell r="F295" t="str">
            <v>CIRURGICA PATROCINIO - 02391/21</v>
          </cell>
          <cell r="G295">
            <v>14.15</v>
          </cell>
          <cell r="J295">
            <v>6</v>
          </cell>
          <cell r="W295">
            <v>6</v>
          </cell>
          <cell r="X295">
            <v>84.9</v>
          </cell>
          <cell r="Y295">
            <v>12</v>
          </cell>
        </row>
        <row r="296">
          <cell r="A296" t="str">
            <v>Colher Cureta Escavador Escariador De Dentina Nº 05</v>
          </cell>
          <cell r="C296" t="str">
            <v>Unidade</v>
          </cell>
          <cell r="D296" t="str">
            <v>00845/21</v>
          </cell>
          <cell r="E296">
            <v>25</v>
          </cell>
          <cell r="F296" t="str">
            <v>A. M. MOLITERNO - 02760/21</v>
          </cell>
          <cell r="G296">
            <v>6</v>
          </cell>
          <cell r="W296">
            <v>0</v>
          </cell>
          <cell r="X296">
            <v>0</v>
          </cell>
          <cell r="Y296">
            <v>25</v>
          </cell>
        </row>
        <row r="297">
          <cell r="A297" t="str">
            <v>Colher Cureta Escavador Escariador De Dentina Nº 20</v>
          </cell>
          <cell r="C297" t="str">
            <v>Unidade</v>
          </cell>
          <cell r="D297" t="str">
            <v>00845/21</v>
          </cell>
          <cell r="E297">
            <v>18</v>
          </cell>
          <cell r="F297" t="str">
            <v>A. M. MOLITERNO - 02760/21</v>
          </cell>
          <cell r="G297">
            <v>6</v>
          </cell>
          <cell r="W297">
            <v>0</v>
          </cell>
          <cell r="X297">
            <v>0</v>
          </cell>
          <cell r="Y297">
            <v>18</v>
          </cell>
        </row>
        <row r="298">
          <cell r="A298" t="str">
            <v>Colocador De Elástico</v>
          </cell>
          <cell r="C298" t="str">
            <v>Unidade</v>
          </cell>
          <cell r="D298" t="str">
            <v>00896/20</v>
          </cell>
          <cell r="E298">
            <v>30</v>
          </cell>
          <cell r="F298" t="str">
            <v>ORTHO DENTAL JF - 00904/21</v>
          </cell>
          <cell r="G298">
            <v>16</v>
          </cell>
          <cell r="H298">
            <v>10</v>
          </cell>
          <cell r="W298">
            <v>10</v>
          </cell>
          <cell r="X298">
            <v>160</v>
          </cell>
          <cell r="Y298">
            <v>20</v>
          </cell>
        </row>
        <row r="299">
          <cell r="A299" t="str">
            <v>Compressa adesiva em gel a base de água para alivio da dor e febre</v>
          </cell>
          <cell r="B299">
            <v>1670011071</v>
          </cell>
          <cell r="C299" t="str">
            <v>Caixa com 4 unidades</v>
          </cell>
          <cell r="D299" t="str">
            <v>02119/21</v>
          </cell>
          <cell r="E299">
            <v>3564</v>
          </cell>
          <cell r="F299" t="str">
            <v>POSTERARI ASSESSORIA 004002-04358</v>
          </cell>
          <cell r="G299">
            <v>34.979999999999997</v>
          </cell>
          <cell r="H299">
            <v>500</v>
          </cell>
          <cell r="I299">
            <v>800</v>
          </cell>
          <cell r="J299">
            <v>500</v>
          </cell>
          <cell r="K299">
            <v>500</v>
          </cell>
          <cell r="W299">
            <v>2300</v>
          </cell>
          <cell r="X299">
            <v>80454</v>
          </cell>
          <cell r="Y299">
            <v>1264</v>
          </cell>
        </row>
        <row r="300">
          <cell r="A300" t="str">
            <v>Condensador Calcador Para Amálgama Hollemback N° 1</v>
          </cell>
          <cell r="C300" t="str">
            <v>Unidade</v>
          </cell>
          <cell r="D300" t="str">
            <v>00845/21</v>
          </cell>
          <cell r="E300">
            <v>15</v>
          </cell>
          <cell r="F300" t="str">
            <v>A. M. MOLITERNO - 02760/21</v>
          </cell>
          <cell r="G300">
            <v>6</v>
          </cell>
          <cell r="W300">
            <v>0</v>
          </cell>
          <cell r="X300">
            <v>0</v>
          </cell>
          <cell r="Y300">
            <v>15</v>
          </cell>
        </row>
        <row r="301">
          <cell r="A301" t="str">
            <v xml:space="preserve">Condensador Calcador Para Amálgama Hollemback N° 6 </v>
          </cell>
          <cell r="C301" t="str">
            <v>Unidade</v>
          </cell>
          <cell r="D301" t="str">
            <v>00845/21</v>
          </cell>
          <cell r="E301">
            <v>15</v>
          </cell>
          <cell r="F301" t="str">
            <v>A. M. MOLITERNO - 02760/21</v>
          </cell>
          <cell r="G301">
            <v>6</v>
          </cell>
          <cell r="W301">
            <v>0</v>
          </cell>
          <cell r="X301">
            <v>0</v>
          </cell>
          <cell r="Y301">
            <v>15</v>
          </cell>
        </row>
        <row r="302">
          <cell r="A302" t="str">
            <v>Condensador De Guta Percha Mcspadden N° 45 25Mm</v>
          </cell>
          <cell r="C302" t="str">
            <v>Kit com 4 unidades</v>
          </cell>
          <cell r="D302" t="str">
            <v>00845/21</v>
          </cell>
          <cell r="E302">
            <v>8</v>
          </cell>
          <cell r="F302" t="str">
            <v>E.C. DOS SANTOS 02752/21</v>
          </cell>
          <cell r="G302">
            <v>133.5</v>
          </cell>
          <cell r="W302">
            <v>0</v>
          </cell>
          <cell r="X302">
            <v>0</v>
          </cell>
          <cell r="Y302">
            <v>8</v>
          </cell>
        </row>
        <row r="303">
          <cell r="A303" t="str">
            <v>Condensador De Guta Percha Mcspadden N° 55 21Mm</v>
          </cell>
          <cell r="C303" t="str">
            <v>Kit com 4 unidades</v>
          </cell>
          <cell r="D303" t="str">
            <v>00845/21</v>
          </cell>
          <cell r="E303">
            <v>20</v>
          </cell>
          <cell r="F303" t="str">
            <v>DENTAL FREIRE &amp; GOULART - 02755/21</v>
          </cell>
          <cell r="G303">
            <v>154.5</v>
          </cell>
          <cell r="W303">
            <v>0</v>
          </cell>
          <cell r="X303">
            <v>0</v>
          </cell>
          <cell r="Y303">
            <v>20</v>
          </cell>
        </row>
        <row r="304">
          <cell r="A304" t="str">
            <v>Condensador De Guta Percha Mcspadden N° 60 25Mm</v>
          </cell>
          <cell r="C304" t="str">
            <v>Kit com 4 unidades</v>
          </cell>
          <cell r="D304" t="str">
            <v>00845/21</v>
          </cell>
          <cell r="E304">
            <v>20</v>
          </cell>
          <cell r="F304" t="str">
            <v>E.C. DOS SANTOS 02752/21</v>
          </cell>
          <cell r="G304">
            <v>133.57</v>
          </cell>
          <cell r="W304">
            <v>0</v>
          </cell>
          <cell r="X304">
            <v>0</v>
          </cell>
          <cell r="Y304">
            <v>20</v>
          </cell>
        </row>
        <row r="305">
          <cell r="A305" t="str">
            <v>Conjunto De Alavancas Infantis</v>
          </cell>
          <cell r="C305" t="str">
            <v>Kit com 3 unidades</v>
          </cell>
          <cell r="D305" t="str">
            <v>00896/20</v>
          </cell>
          <cell r="E305">
            <v>15</v>
          </cell>
          <cell r="F305" t="str">
            <v>CENTRAL CIRÚRGICA  - 00909/21</v>
          </cell>
          <cell r="G305">
            <v>89.07</v>
          </cell>
          <cell r="W305">
            <v>0</v>
          </cell>
          <cell r="X305">
            <v>0</v>
          </cell>
          <cell r="Y305">
            <v>15</v>
          </cell>
        </row>
        <row r="306">
          <cell r="A306" t="str">
            <v>Contra Ângulo Oscilatório (Endodontia)</v>
          </cell>
          <cell r="C306" t="str">
            <v>Unidade</v>
          </cell>
          <cell r="E306">
            <v>40</v>
          </cell>
          <cell r="F306" t="str">
            <v>NOSSA DENTAL - 02713/21</v>
          </cell>
          <cell r="G306">
            <v>750</v>
          </cell>
          <cell r="H306">
            <v>20</v>
          </cell>
          <cell r="W306">
            <v>20</v>
          </cell>
          <cell r="X306">
            <v>15000</v>
          </cell>
          <cell r="Y306">
            <v>20</v>
          </cell>
        </row>
        <row r="307">
          <cell r="A307" t="str">
            <v xml:space="preserve">Cunha Cervical De Madeira </v>
          </cell>
          <cell r="C307" t="str">
            <v>Pacote com 100 unidades</v>
          </cell>
          <cell r="E307">
            <v>10</v>
          </cell>
          <cell r="F307" t="str">
            <v>E.C DOS SANTOS - 004002-04421</v>
          </cell>
          <cell r="G307">
            <v>9.3000000000000007</v>
          </cell>
          <cell r="K307">
            <v>10</v>
          </cell>
          <cell r="W307">
            <v>10</v>
          </cell>
          <cell r="X307">
            <v>93</v>
          </cell>
          <cell r="Y307">
            <v>0</v>
          </cell>
        </row>
        <row r="308">
          <cell r="A308" t="str">
            <v>Curativo alginato de cálcio - 10cmx10cm - Caixa com 10 unidades.</v>
          </cell>
          <cell r="C308" t="str">
            <v>caixa</v>
          </cell>
          <cell r="D308" t="str">
            <v>02119/21</v>
          </cell>
          <cell r="E308">
            <v>12</v>
          </cell>
          <cell r="F308" t="str">
            <v>GOLMED IMPORTAÇÃO DE PRODUTOS HOSPITALARES LTDA - 004002-04397</v>
          </cell>
          <cell r="G308">
            <v>58.33</v>
          </cell>
          <cell r="I308">
            <v>1</v>
          </cell>
          <cell r="W308">
            <v>1</v>
          </cell>
          <cell r="X308">
            <v>58.33</v>
          </cell>
          <cell r="Y308">
            <v>11</v>
          </cell>
        </row>
        <row r="309">
          <cell r="A309" t="str">
            <v xml:space="preserve">Curativo Alveolar </v>
          </cell>
          <cell r="C309" t="str">
            <v>Embalagem com 10g</v>
          </cell>
          <cell r="E309">
            <v>15</v>
          </cell>
          <cell r="F309" t="str">
            <v>DENTAL OESTE EIRELI - 004002 - 04440</v>
          </cell>
          <cell r="W309">
            <v>0</v>
          </cell>
          <cell r="X309">
            <v>0</v>
          </cell>
          <cell r="Y309">
            <v>15</v>
          </cell>
        </row>
        <row r="310">
          <cell r="A310" t="str">
            <v xml:space="preserve">Curativo carvão ativado com prata - 10,5cmx10,5cm. Caixa com 10 unidades. </v>
          </cell>
          <cell r="C310" t="str">
            <v>caixa</v>
          </cell>
          <cell r="D310" t="str">
            <v>02119/21</v>
          </cell>
          <cell r="E310">
            <v>12</v>
          </cell>
          <cell r="F310" t="str">
            <v>GOLMED IMPORTAÇÃO DE PRODUTOS HOSPITALARES LTDA - 004002-04397</v>
          </cell>
          <cell r="G310">
            <v>200</v>
          </cell>
          <cell r="H310">
            <v>2</v>
          </cell>
          <cell r="I310">
            <v>10</v>
          </cell>
          <cell r="W310">
            <v>12</v>
          </cell>
          <cell r="X310">
            <v>2400</v>
          </cell>
          <cell r="Y310">
            <v>0</v>
          </cell>
        </row>
        <row r="311">
          <cell r="A311" t="str">
            <v xml:space="preserve">Curativo espuma de poliuretano com prata sem borda - 15cmx15cm </v>
          </cell>
          <cell r="C311" t="str">
            <v>unidade</v>
          </cell>
          <cell r="E311">
            <v>60</v>
          </cell>
          <cell r="F311" t="str">
            <v xml:space="preserve">CIRURGICA PATROCINIO - 004002-04393 </v>
          </cell>
          <cell r="G311">
            <v>69.27</v>
          </cell>
          <cell r="W311">
            <v>0</v>
          </cell>
          <cell r="X311">
            <v>0</v>
          </cell>
          <cell r="Y311">
            <v>60</v>
          </cell>
        </row>
        <row r="312">
          <cell r="A312" t="str">
            <v>Curativo Malha Impregnada Com Petrolatum 7,6Cmx20,3Cm</v>
          </cell>
          <cell r="C312" t="str">
            <v>Unidade</v>
          </cell>
          <cell r="D312" t="str">
            <v>02973/20</v>
          </cell>
          <cell r="E312">
            <v>120</v>
          </cell>
          <cell r="F312" t="str">
            <v>MAT MED HOSPITALAR - 02397/21</v>
          </cell>
          <cell r="G312">
            <v>7.9</v>
          </cell>
          <cell r="H312">
            <v>10</v>
          </cell>
          <cell r="I312">
            <v>20</v>
          </cell>
          <cell r="W312">
            <v>30</v>
          </cell>
          <cell r="X312">
            <v>237</v>
          </cell>
          <cell r="Y312">
            <v>90</v>
          </cell>
        </row>
        <row r="313">
          <cell r="A313" t="str">
            <v>Curativo Pós Coleta - Adulto - Caixa Com 500 Um</v>
          </cell>
          <cell r="C313" t="str">
            <v>Caixa</v>
          </cell>
          <cell r="D313" t="str">
            <v>02973/20</v>
          </cell>
          <cell r="E313">
            <v>92</v>
          </cell>
          <cell r="F313" t="str">
            <v>CIRURGICA PATROCINIO - 02391/21</v>
          </cell>
          <cell r="G313">
            <v>20</v>
          </cell>
          <cell r="H313">
            <v>10</v>
          </cell>
          <cell r="I313">
            <v>30</v>
          </cell>
          <cell r="L313">
            <v>20</v>
          </cell>
          <cell r="M313">
            <v>20</v>
          </cell>
          <cell r="W313">
            <v>80</v>
          </cell>
          <cell r="X313">
            <v>1600</v>
          </cell>
          <cell r="Y313">
            <v>12</v>
          </cell>
        </row>
        <row r="314">
          <cell r="A314" t="str">
            <v>Curativo Pós Coleta Infantil - Caixa Com 500 Un</v>
          </cell>
          <cell r="C314" t="str">
            <v>Caixa</v>
          </cell>
          <cell r="D314" t="str">
            <v>02973/20</v>
          </cell>
          <cell r="E314">
            <v>119</v>
          </cell>
          <cell r="F314" t="str">
            <v>CIRURGICA PATROCINIO - 02391/21</v>
          </cell>
          <cell r="G314">
            <v>24.17</v>
          </cell>
          <cell r="H314">
            <v>20</v>
          </cell>
          <cell r="I314">
            <v>30</v>
          </cell>
          <cell r="W314">
            <v>50</v>
          </cell>
          <cell r="X314">
            <v>1208.5</v>
          </cell>
          <cell r="Y314">
            <v>69</v>
          </cell>
        </row>
        <row r="315">
          <cell r="A315" t="str">
            <v>Cureta Alveolar De Lucas N° 85</v>
          </cell>
          <cell r="C315" t="str">
            <v>Unidade</v>
          </cell>
          <cell r="D315" t="str">
            <v>00845/21</v>
          </cell>
          <cell r="E315">
            <v>20</v>
          </cell>
          <cell r="F315" t="str">
            <v>A. M. MOLITERNO - 02760/21</v>
          </cell>
          <cell r="G315">
            <v>6.8</v>
          </cell>
          <cell r="W315">
            <v>0</v>
          </cell>
          <cell r="X315">
            <v>0</v>
          </cell>
          <cell r="Y315">
            <v>20</v>
          </cell>
        </row>
        <row r="316">
          <cell r="A316" t="str">
            <v>Cureta Extrator Periodontal Mccall N° 01 10</v>
          </cell>
          <cell r="C316" t="str">
            <v>Unidade</v>
          </cell>
          <cell r="D316" t="str">
            <v>00845/21</v>
          </cell>
          <cell r="E316">
            <v>20</v>
          </cell>
          <cell r="F316" t="str">
            <v>A. M. MOLITERNO - 02760/21</v>
          </cell>
          <cell r="G316">
            <v>16.97</v>
          </cell>
          <cell r="W316">
            <v>0</v>
          </cell>
          <cell r="X316">
            <v>0</v>
          </cell>
          <cell r="Y316">
            <v>20</v>
          </cell>
        </row>
        <row r="317">
          <cell r="A317" t="str">
            <v>Cureta Extrator Periodontal Mccall N° 11 12</v>
          </cell>
          <cell r="C317" t="str">
            <v>Unidade</v>
          </cell>
          <cell r="D317" t="str">
            <v>00845/21</v>
          </cell>
          <cell r="E317">
            <v>20</v>
          </cell>
          <cell r="F317" t="str">
            <v>A. M. MOLITERNO - 02760/21</v>
          </cell>
          <cell r="G317">
            <v>16.97</v>
          </cell>
          <cell r="W317">
            <v>0</v>
          </cell>
          <cell r="X317">
            <v>0</v>
          </cell>
          <cell r="Y317">
            <v>20</v>
          </cell>
        </row>
        <row r="318">
          <cell r="A318" t="str">
            <v xml:space="preserve">Desinfetante De Alto Nivel Com Principio Ativo Hipoclorito Estabilizado A 4% </v>
          </cell>
          <cell r="B318">
            <v>1670011073</v>
          </cell>
          <cell r="C318" t="str">
            <v>Frasco</v>
          </cell>
          <cell r="D318" t="str">
            <v>02973/20</v>
          </cell>
          <cell r="E318">
            <v>20</v>
          </cell>
          <cell r="F318" t="str">
            <v>FUJITECH - 02387/20</v>
          </cell>
          <cell r="G318">
            <v>374.65</v>
          </cell>
          <cell r="H318">
            <v>2</v>
          </cell>
          <cell r="I318">
            <v>2</v>
          </cell>
          <cell r="J318">
            <v>2</v>
          </cell>
          <cell r="W318">
            <v>6</v>
          </cell>
          <cell r="X318">
            <v>2247.8999999999996</v>
          </cell>
          <cell r="Y318">
            <v>14</v>
          </cell>
        </row>
        <row r="319">
          <cell r="A319" t="str">
            <v>Dessensibilizante Dentinário</v>
          </cell>
          <cell r="C319" t="str">
            <v>Frasco com 5ml</v>
          </cell>
          <cell r="E319">
            <v>35</v>
          </cell>
          <cell r="F319" t="str">
            <v>E.C DOS SANTOS - 004002-04421</v>
          </cell>
          <cell r="G319">
            <v>63.31</v>
          </cell>
          <cell r="L319">
            <v>5</v>
          </cell>
          <cell r="W319">
            <v>5</v>
          </cell>
          <cell r="X319">
            <v>316.55</v>
          </cell>
          <cell r="Y319">
            <v>30</v>
          </cell>
        </row>
        <row r="320">
          <cell r="A320" t="str">
            <v>Detergente Enzimático Para Limpeza De Cuspideiras E Sugadores</v>
          </cell>
          <cell r="B320" t="str">
            <v>167 001 0219</v>
          </cell>
          <cell r="C320" t="str">
            <v>Frasco com 1 litro</v>
          </cell>
          <cell r="E320">
            <v>60</v>
          </cell>
          <cell r="F320" t="str">
            <v>DUTRA E SILVA DISTRIBUIDORA LTDA - 004005-00537</v>
          </cell>
          <cell r="G320">
            <v>28.43</v>
          </cell>
          <cell r="H320">
            <v>20</v>
          </cell>
          <cell r="W320">
            <v>20</v>
          </cell>
          <cell r="X320">
            <v>568.6</v>
          </cell>
          <cell r="Y320">
            <v>40</v>
          </cell>
        </row>
        <row r="321">
          <cell r="A321" t="str">
            <v>Disco Em Carbeto De Silício/Carborundum Para Peça De Mão (Pm)</v>
          </cell>
          <cell r="C321" t="str">
            <v>Embalagem com 10 unidades</v>
          </cell>
          <cell r="E321">
            <v>8</v>
          </cell>
          <cell r="F321" t="str">
            <v>DENTAL MARIA -004002-04423</v>
          </cell>
          <cell r="G321">
            <v>90.15</v>
          </cell>
          <cell r="W321">
            <v>0</v>
          </cell>
          <cell r="X321">
            <v>0</v>
          </cell>
          <cell r="Y321">
            <v>8</v>
          </cell>
        </row>
        <row r="322">
          <cell r="A322" t="str">
            <v>Disco proprioceptivo inflável de vinil</v>
          </cell>
          <cell r="C322" t="str">
            <v>unidade</v>
          </cell>
          <cell r="D322" t="str">
            <v>02119/21</v>
          </cell>
          <cell r="E322">
            <v>2</v>
          </cell>
          <cell r="F322" t="str">
            <v>A e Z SAUDE COMERCIO DE PRODUTOS MEDICOS E HOSPITALARES EIRELI - 004002-04394</v>
          </cell>
          <cell r="G322">
            <v>97</v>
          </cell>
          <cell r="W322">
            <v>0</v>
          </cell>
          <cell r="X322">
            <v>0</v>
          </cell>
          <cell r="Y322">
            <v>2</v>
          </cell>
        </row>
        <row r="323">
          <cell r="A323" t="str">
            <v>Distalizador De Molares Tipo Jones</v>
          </cell>
          <cell r="C323" t="str">
            <v>Embalagem com no mínimo 2 unidades</v>
          </cell>
          <cell r="D323" t="str">
            <v>00896/20</v>
          </cell>
          <cell r="E323">
            <v>20</v>
          </cell>
          <cell r="F323" t="str">
            <v>ORTHO DENTAL JF - 00904/21</v>
          </cell>
          <cell r="G323">
            <v>29.5</v>
          </cell>
          <cell r="H323">
            <v>5</v>
          </cell>
          <cell r="W323">
            <v>5</v>
          </cell>
          <cell r="X323">
            <v>147.5</v>
          </cell>
          <cell r="Y323">
            <v>15</v>
          </cell>
        </row>
        <row r="324">
          <cell r="A324" t="str">
            <v>Dobrador De Amarrilho Sputinik</v>
          </cell>
          <cell r="C324" t="str">
            <v>Unidade</v>
          </cell>
          <cell r="D324" t="str">
            <v>00896/20</v>
          </cell>
          <cell r="E324">
            <v>20</v>
          </cell>
          <cell r="F324" t="str">
            <v>ORTHO DENTAL JF - 00904/21</v>
          </cell>
          <cell r="G324">
            <v>17</v>
          </cell>
          <cell r="H324">
            <v>6</v>
          </cell>
          <cell r="I324">
            <v>2</v>
          </cell>
          <cell r="W324">
            <v>8</v>
          </cell>
          <cell r="X324">
            <v>136</v>
          </cell>
          <cell r="Y324">
            <v>12</v>
          </cell>
        </row>
        <row r="325">
          <cell r="A325" t="str">
            <v>Edta Trissódico Líquido</v>
          </cell>
          <cell r="C325" t="str">
            <v>Frasco com no mínimo 20ml</v>
          </cell>
          <cell r="E325">
            <v>23</v>
          </cell>
          <cell r="F325" t="str">
            <v>DENTAL MARIA -004002-04423</v>
          </cell>
          <cell r="G325">
            <v>6.79</v>
          </cell>
          <cell r="J325">
            <v>10</v>
          </cell>
          <cell r="N325">
            <v>13</v>
          </cell>
          <cell r="W325">
            <v>23</v>
          </cell>
          <cell r="X325">
            <v>156.16999999999999</v>
          </cell>
          <cell r="Y325">
            <v>0</v>
          </cell>
        </row>
        <row r="326">
          <cell r="A326" t="str">
            <v>Elástico Corrente Curto Cor Azul Cristal</v>
          </cell>
          <cell r="C326" t="str">
            <v xml:space="preserve"> Rolo com no mínimo 1,5 m</v>
          </cell>
          <cell r="D326" t="str">
            <v>00896/20</v>
          </cell>
          <cell r="E326">
            <v>10</v>
          </cell>
          <cell r="F326" t="str">
            <v>ORTHO DENTAL JF - 00904/21</v>
          </cell>
          <cell r="G326">
            <v>9.09</v>
          </cell>
          <cell r="H326">
            <v>2</v>
          </cell>
          <cell r="W326">
            <v>2</v>
          </cell>
          <cell r="X326">
            <v>18.18</v>
          </cell>
          <cell r="Y326">
            <v>8</v>
          </cell>
        </row>
        <row r="327">
          <cell r="A327" t="str">
            <v>Elástico Corrente Curto Cor Cinza</v>
          </cell>
          <cell r="C327" t="str">
            <v xml:space="preserve"> Rolo com comprimento mínimo de  1,5 m e máximo de 4,5 m</v>
          </cell>
          <cell r="D327" t="str">
            <v>00896/20</v>
          </cell>
          <cell r="E327">
            <v>10</v>
          </cell>
          <cell r="F327" t="str">
            <v>ORTHO DENTAL JF - 00904/21</v>
          </cell>
          <cell r="G327">
            <v>20</v>
          </cell>
          <cell r="H327">
            <v>2</v>
          </cell>
          <cell r="W327">
            <v>2</v>
          </cell>
          <cell r="X327">
            <v>40</v>
          </cell>
          <cell r="Y327">
            <v>8</v>
          </cell>
        </row>
        <row r="328">
          <cell r="A328" t="str">
            <v>Elástico Corrente Curto Cor Cristal</v>
          </cell>
          <cell r="C328" t="str">
            <v xml:space="preserve"> Rolo com comprimento mínimo de  1,5 m e máximo de 4,5 m</v>
          </cell>
          <cell r="D328" t="str">
            <v>00896/20</v>
          </cell>
          <cell r="E328">
            <v>10</v>
          </cell>
          <cell r="F328" t="str">
            <v>ORTHO DENTAL JF - 00904/21</v>
          </cell>
          <cell r="G328">
            <v>20</v>
          </cell>
          <cell r="H328">
            <v>2</v>
          </cell>
          <cell r="W328">
            <v>2</v>
          </cell>
          <cell r="X328">
            <v>40</v>
          </cell>
          <cell r="Y328">
            <v>8</v>
          </cell>
        </row>
        <row r="329">
          <cell r="A329" t="str">
            <v>Elástico Corrente Curto Cor Rosa Bebê</v>
          </cell>
          <cell r="C329" t="str">
            <v xml:space="preserve"> Rolo com no mínimo 1,5 m</v>
          </cell>
          <cell r="D329" t="str">
            <v>00896/20</v>
          </cell>
          <cell r="E329">
            <v>10</v>
          </cell>
          <cell r="F329" t="str">
            <v>ORTHO DENTAL JF - 00904/21</v>
          </cell>
          <cell r="G329">
            <v>9.09</v>
          </cell>
          <cell r="H329">
            <v>2</v>
          </cell>
          <cell r="W329">
            <v>2</v>
          </cell>
          <cell r="X329">
            <v>18.18</v>
          </cell>
          <cell r="Y329">
            <v>8</v>
          </cell>
        </row>
        <row r="330">
          <cell r="A330" t="str">
            <v>Elástico Corrente Longo Cor Azul Cristal</v>
          </cell>
          <cell r="C330" t="str">
            <v xml:space="preserve"> Rolo com no mínimo 1,5 m</v>
          </cell>
          <cell r="D330" t="str">
            <v>00896/20</v>
          </cell>
          <cell r="E330">
            <v>10</v>
          </cell>
          <cell r="F330" t="str">
            <v>ORTHO DENTAL JF - 00904/21</v>
          </cell>
          <cell r="G330">
            <v>9.5</v>
          </cell>
          <cell r="H330">
            <v>2</v>
          </cell>
          <cell r="W330">
            <v>2</v>
          </cell>
          <cell r="X330">
            <v>19</v>
          </cell>
          <cell r="Y330">
            <v>8</v>
          </cell>
        </row>
        <row r="331">
          <cell r="A331" t="str">
            <v>Elástico Corrente Longo Cor Cinza</v>
          </cell>
          <cell r="C331" t="str">
            <v xml:space="preserve"> Rolo com comprimento mínimo de  1,5 m e máximo de 4,5 m</v>
          </cell>
          <cell r="D331" t="str">
            <v>00896/20</v>
          </cell>
          <cell r="E331">
            <v>10</v>
          </cell>
          <cell r="F331" t="str">
            <v>ORTHO DENTAL JF - 00904/21</v>
          </cell>
          <cell r="G331">
            <v>11</v>
          </cell>
          <cell r="H331">
            <v>2</v>
          </cell>
          <cell r="W331">
            <v>2</v>
          </cell>
          <cell r="X331">
            <v>22</v>
          </cell>
          <cell r="Y331">
            <v>8</v>
          </cell>
        </row>
        <row r="332">
          <cell r="A332" t="str">
            <v>Elástico Corrente Longo Cor Cristal</v>
          </cell>
          <cell r="C332" t="str">
            <v xml:space="preserve"> Rolo com comprimento mínimo de  1,5 m e máximo de 4,5 m</v>
          </cell>
          <cell r="D332" t="str">
            <v>00896/20</v>
          </cell>
          <cell r="E332">
            <v>10</v>
          </cell>
          <cell r="F332" t="str">
            <v>ORTHO DENTAL JF - 00904/21</v>
          </cell>
          <cell r="G332">
            <v>20</v>
          </cell>
          <cell r="H332">
            <v>2</v>
          </cell>
          <cell r="W332">
            <v>2</v>
          </cell>
          <cell r="X332">
            <v>40</v>
          </cell>
          <cell r="Y332">
            <v>8</v>
          </cell>
        </row>
        <row r="333">
          <cell r="A333" t="str">
            <v>Elástico Corrente Longo Cor Rosa Bebê</v>
          </cell>
          <cell r="C333" t="str">
            <v xml:space="preserve"> Rolo com no mínimo 1,5 m</v>
          </cell>
          <cell r="D333" t="str">
            <v>00896/20</v>
          </cell>
          <cell r="E333">
            <v>10</v>
          </cell>
          <cell r="F333" t="str">
            <v>ORTHO DENTAL JF - 00904/21</v>
          </cell>
          <cell r="G333">
            <v>9.5</v>
          </cell>
          <cell r="H333">
            <v>2</v>
          </cell>
          <cell r="W333">
            <v>2</v>
          </cell>
          <cell r="X333">
            <v>19</v>
          </cell>
          <cell r="Y333">
            <v>8</v>
          </cell>
        </row>
        <row r="334">
          <cell r="A334" t="str">
            <v>Elástico Corrente Médio Cor Azul Cristal</v>
          </cell>
          <cell r="C334" t="str">
            <v xml:space="preserve"> Rolo com no mínimo 1,5 m</v>
          </cell>
          <cell r="D334" t="str">
            <v>00896/20</v>
          </cell>
          <cell r="E334">
            <v>10</v>
          </cell>
          <cell r="F334" t="str">
            <v>ORTHO DENTAL JF - 00904/21</v>
          </cell>
          <cell r="G334">
            <v>9.5</v>
          </cell>
          <cell r="H334">
            <v>3</v>
          </cell>
          <cell r="W334">
            <v>3</v>
          </cell>
          <cell r="X334">
            <v>28.5</v>
          </cell>
          <cell r="Y334">
            <v>7</v>
          </cell>
        </row>
        <row r="335">
          <cell r="A335" t="str">
            <v>Elástico Corrente Médio Cor Cinza</v>
          </cell>
          <cell r="C335" t="str">
            <v xml:space="preserve"> Rolo com comprimento mínimo de  1,5 m e máximo de 4,5 m</v>
          </cell>
          <cell r="D335" t="str">
            <v>00896/20</v>
          </cell>
          <cell r="E335">
            <v>10</v>
          </cell>
          <cell r="F335" t="str">
            <v>ORTHO DENTAL JF - 00904/21</v>
          </cell>
          <cell r="G335">
            <v>17.5</v>
          </cell>
          <cell r="H335">
            <v>3</v>
          </cell>
          <cell r="W335">
            <v>3</v>
          </cell>
          <cell r="X335">
            <v>52.5</v>
          </cell>
          <cell r="Y335">
            <v>7</v>
          </cell>
        </row>
        <row r="336">
          <cell r="A336" t="str">
            <v>Elástico Corrente Médio Cor Cristal</v>
          </cell>
          <cell r="C336" t="str">
            <v xml:space="preserve"> Rolo com comprimento mínimo de  1,5 m e máximo de 4,5 m</v>
          </cell>
          <cell r="D336" t="str">
            <v>00896/20</v>
          </cell>
          <cell r="E336">
            <v>10</v>
          </cell>
          <cell r="F336" t="str">
            <v>ORTHO DENTAL JF - 00904/21</v>
          </cell>
          <cell r="G336">
            <v>11</v>
          </cell>
          <cell r="H336">
            <v>3</v>
          </cell>
          <cell r="W336">
            <v>3</v>
          </cell>
          <cell r="X336">
            <v>33</v>
          </cell>
          <cell r="Y336">
            <v>7</v>
          </cell>
        </row>
        <row r="337">
          <cell r="A337" t="str">
            <v>Elástico Corrente Médio Cor Rosa Bebê</v>
          </cell>
          <cell r="C337" t="str">
            <v xml:space="preserve"> Rolo com no mínimo 1,5 m</v>
          </cell>
          <cell r="D337" t="str">
            <v>00896/20</v>
          </cell>
          <cell r="E337">
            <v>10</v>
          </cell>
          <cell r="F337" t="str">
            <v>ORTHO DENTAL JF - 00904/21</v>
          </cell>
          <cell r="G337">
            <v>8.89</v>
          </cell>
          <cell r="H337">
            <v>3</v>
          </cell>
          <cell r="W337">
            <v>3</v>
          </cell>
          <cell r="X337">
            <v>26.67</v>
          </cell>
          <cell r="Y337">
            <v>7</v>
          </cell>
        </row>
        <row r="338">
          <cell r="A338" t="str">
            <v>Elástico Extraoral 1/2 Leve Cor Natural</v>
          </cell>
          <cell r="B338" t="str">
            <v>167 001 0905</v>
          </cell>
          <cell r="C338" t="str">
            <v>Embalagem com 100 unidades</v>
          </cell>
          <cell r="D338" t="str">
            <v>00896/20</v>
          </cell>
          <cell r="E338">
            <v>30</v>
          </cell>
          <cell r="F338" t="str">
            <v>ORTHO DENTAL JF - 00904/21</v>
          </cell>
          <cell r="G338">
            <v>6.2</v>
          </cell>
          <cell r="H338">
            <v>1</v>
          </cell>
          <cell r="W338">
            <v>1</v>
          </cell>
          <cell r="X338">
            <v>6.2</v>
          </cell>
          <cell r="Y338">
            <v>29</v>
          </cell>
        </row>
        <row r="339">
          <cell r="A339" t="str">
            <v>Elástico Extraoral 1/2 Médio Cor Natural</v>
          </cell>
          <cell r="B339" t="str">
            <v>167 001 0906</v>
          </cell>
          <cell r="C339" t="str">
            <v>Embalagem com 100 unidades</v>
          </cell>
          <cell r="D339" t="str">
            <v>00896/20</v>
          </cell>
          <cell r="E339">
            <v>30</v>
          </cell>
          <cell r="F339" t="str">
            <v>ORTHO DENTAL JF - 00904/21</v>
          </cell>
          <cell r="G339">
            <v>7.1</v>
          </cell>
          <cell r="H339">
            <v>1</v>
          </cell>
          <cell r="W339">
            <v>1</v>
          </cell>
          <cell r="X339">
            <v>7.1</v>
          </cell>
          <cell r="Y339">
            <v>29</v>
          </cell>
        </row>
        <row r="340">
          <cell r="A340" t="str">
            <v>Elástico Extraoral 1/2 Pesado Cor Natural</v>
          </cell>
          <cell r="B340" t="str">
            <v>167 001 0907</v>
          </cell>
          <cell r="C340" t="str">
            <v>Embalagem com 100 unidades</v>
          </cell>
          <cell r="D340" t="str">
            <v>00896/20</v>
          </cell>
          <cell r="E340">
            <v>30</v>
          </cell>
          <cell r="F340" t="str">
            <v>ORTHO DENTAL JF - 00904/21</v>
          </cell>
          <cell r="G340">
            <v>8</v>
          </cell>
          <cell r="H340">
            <v>1</v>
          </cell>
          <cell r="W340">
            <v>1</v>
          </cell>
          <cell r="X340">
            <v>8</v>
          </cell>
          <cell r="Y340">
            <v>29</v>
          </cell>
        </row>
        <row r="341">
          <cell r="A341" t="str">
            <v>Elástico Intraoral 1/4 Leve Cor Natural</v>
          </cell>
          <cell r="C341" t="str">
            <v>Embalagem com 1.000 unidades</v>
          </cell>
          <cell r="D341" t="str">
            <v>00896/20</v>
          </cell>
          <cell r="E341">
            <v>30</v>
          </cell>
          <cell r="F341" t="str">
            <v>ORTHO DENTAL JF - 00904/21</v>
          </cell>
          <cell r="G341">
            <v>8.1999999999999993</v>
          </cell>
          <cell r="H341">
            <v>2</v>
          </cell>
          <cell r="W341">
            <v>2</v>
          </cell>
          <cell r="X341">
            <v>16.399999999999999</v>
          </cell>
          <cell r="Y341">
            <v>28</v>
          </cell>
        </row>
        <row r="342">
          <cell r="A342" t="str">
            <v>Elástico Intraoral 1/4 Médio Cor Natural</v>
          </cell>
          <cell r="C342" t="str">
            <v>Embalagem com 1.000 unidades</v>
          </cell>
          <cell r="D342" t="str">
            <v>00896/20</v>
          </cell>
          <cell r="E342">
            <v>30</v>
          </cell>
          <cell r="F342" t="str">
            <v>ORTHO DENTAL JF - 00904/21</v>
          </cell>
          <cell r="G342">
            <v>8</v>
          </cell>
          <cell r="H342">
            <v>2</v>
          </cell>
          <cell r="W342">
            <v>2</v>
          </cell>
          <cell r="X342">
            <v>16</v>
          </cell>
          <cell r="Y342">
            <v>28</v>
          </cell>
        </row>
        <row r="343">
          <cell r="A343" t="str">
            <v>Elástico Intraoral 1/4 Pesado Cor Natural</v>
          </cell>
          <cell r="C343" t="str">
            <v>Embalagem com 1.000 unidades</v>
          </cell>
          <cell r="D343" t="str">
            <v>00896/20</v>
          </cell>
          <cell r="E343">
            <v>30</v>
          </cell>
          <cell r="F343" t="str">
            <v>ORTHO DENTAL JF - 00904/21</v>
          </cell>
          <cell r="G343">
            <v>8.1999999999999993</v>
          </cell>
          <cell r="H343">
            <v>2</v>
          </cell>
          <cell r="W343">
            <v>2</v>
          </cell>
          <cell r="X343">
            <v>16.399999999999999</v>
          </cell>
          <cell r="Y343">
            <v>28</v>
          </cell>
        </row>
        <row r="344">
          <cell r="A344" t="str">
            <v>Elástico Intraoral 1/8 Leve Cor Natural</v>
          </cell>
          <cell r="C344" t="str">
            <v>Embalagem com 1.000 unidades</v>
          </cell>
          <cell r="D344" t="str">
            <v>00896/20</v>
          </cell>
          <cell r="E344">
            <v>30</v>
          </cell>
          <cell r="F344" t="str">
            <v>ORTHO DENTAL JF - 00904/21</v>
          </cell>
          <cell r="G344">
            <v>6.3</v>
          </cell>
          <cell r="H344">
            <v>2</v>
          </cell>
          <cell r="W344">
            <v>2</v>
          </cell>
          <cell r="X344">
            <v>12.6</v>
          </cell>
          <cell r="Y344">
            <v>28</v>
          </cell>
        </row>
        <row r="345">
          <cell r="A345" t="str">
            <v>Elástico Intraoral 1/8 Médio Cor Natural</v>
          </cell>
          <cell r="C345" t="str">
            <v>Embalagem com 1.000 unidades</v>
          </cell>
          <cell r="D345" t="str">
            <v>00896/20</v>
          </cell>
          <cell r="E345">
            <v>30</v>
          </cell>
          <cell r="F345" t="str">
            <v>ORTHO DENTAL JF - 00904/21</v>
          </cell>
          <cell r="G345">
            <v>6.3</v>
          </cell>
          <cell r="H345">
            <v>2</v>
          </cell>
          <cell r="W345">
            <v>2</v>
          </cell>
          <cell r="X345">
            <v>12.6</v>
          </cell>
          <cell r="Y345">
            <v>28</v>
          </cell>
        </row>
        <row r="346">
          <cell r="A346" t="str">
            <v>Elástico Intraoral 1/8 Pesado Cor Natural</v>
          </cell>
          <cell r="C346" t="str">
            <v>Embalagem com 1.000 unidades</v>
          </cell>
          <cell r="D346" t="str">
            <v>00896/20</v>
          </cell>
          <cell r="E346">
            <v>30</v>
          </cell>
          <cell r="F346" t="str">
            <v>ORTHO DENTAL JF - 00904/21</v>
          </cell>
          <cell r="G346">
            <v>6.3</v>
          </cell>
          <cell r="H346">
            <v>2</v>
          </cell>
          <cell r="W346">
            <v>2</v>
          </cell>
          <cell r="X346">
            <v>12.6</v>
          </cell>
          <cell r="Y346">
            <v>28</v>
          </cell>
        </row>
        <row r="347">
          <cell r="A347" t="str">
            <v>Elástico Intraoral 3/16 Leve Cor Natural</v>
          </cell>
          <cell r="C347" t="str">
            <v>Embalagem com 1.000 unidades</v>
          </cell>
          <cell r="D347" t="str">
            <v>00896/20</v>
          </cell>
          <cell r="E347">
            <v>30</v>
          </cell>
          <cell r="F347" t="str">
            <v>ORTHO DENTAL JF - 00904/21</v>
          </cell>
          <cell r="G347">
            <v>7.3</v>
          </cell>
          <cell r="H347">
            <v>2</v>
          </cell>
          <cell r="W347">
            <v>2</v>
          </cell>
          <cell r="X347">
            <v>14.6</v>
          </cell>
          <cell r="Y347">
            <v>28</v>
          </cell>
        </row>
        <row r="348">
          <cell r="A348" t="str">
            <v>Elástico Intraoral 3/16 Médio Cor Natural</v>
          </cell>
          <cell r="C348" t="str">
            <v>Embalagem com 1.000 unidades</v>
          </cell>
          <cell r="D348" t="str">
            <v>00896/20</v>
          </cell>
          <cell r="E348">
            <v>30</v>
          </cell>
          <cell r="F348" t="str">
            <v>ORTHO DENTAL JF - 00904/21</v>
          </cell>
          <cell r="G348">
            <v>7.3</v>
          </cell>
          <cell r="H348">
            <v>2</v>
          </cell>
          <cell r="W348">
            <v>2</v>
          </cell>
          <cell r="X348">
            <v>14.6</v>
          </cell>
          <cell r="Y348">
            <v>28</v>
          </cell>
        </row>
        <row r="349">
          <cell r="A349" t="str">
            <v>Elástico Intraoral 3/16 Pesado Cor Natural</v>
          </cell>
          <cell r="C349" t="str">
            <v>Embalagem com 1.000 unidades</v>
          </cell>
          <cell r="D349" t="str">
            <v>00896/20</v>
          </cell>
          <cell r="E349">
            <v>30</v>
          </cell>
          <cell r="F349" t="str">
            <v>ORTHO DENTAL JF - 00904/21</v>
          </cell>
          <cell r="G349">
            <v>7.3</v>
          </cell>
          <cell r="H349">
            <v>2</v>
          </cell>
          <cell r="W349">
            <v>2</v>
          </cell>
          <cell r="X349">
            <v>14.6</v>
          </cell>
          <cell r="Y349">
            <v>28</v>
          </cell>
        </row>
        <row r="350">
          <cell r="A350" t="str">
            <v>Elástico Intraoral 5/16 Leve Cor Natural</v>
          </cell>
          <cell r="C350" t="str">
            <v>Embalagem com 1.000 unidades</v>
          </cell>
          <cell r="D350" t="str">
            <v>00896/20</v>
          </cell>
          <cell r="E350">
            <v>30</v>
          </cell>
          <cell r="F350" t="str">
            <v>ORTHO DENTAL JF - 00904/21</v>
          </cell>
          <cell r="G350">
            <v>10.199999999999999</v>
          </cell>
          <cell r="H350">
            <v>2</v>
          </cell>
          <cell r="W350">
            <v>2</v>
          </cell>
          <cell r="X350">
            <v>20.399999999999999</v>
          </cell>
          <cell r="Y350">
            <v>28</v>
          </cell>
        </row>
        <row r="351">
          <cell r="A351" t="str">
            <v>Elástico Intraoral 5/16 Médio Cor Natural</v>
          </cell>
          <cell r="C351" t="str">
            <v>Embalagem com 1.000 unidades</v>
          </cell>
          <cell r="D351" t="str">
            <v>00896/20</v>
          </cell>
          <cell r="E351">
            <v>30</v>
          </cell>
          <cell r="F351" t="str">
            <v>ORTHO DENTAL JF - 00904/21</v>
          </cell>
          <cell r="G351">
            <v>9.8000000000000007</v>
          </cell>
          <cell r="H351">
            <v>2</v>
          </cell>
          <cell r="W351">
            <v>2</v>
          </cell>
          <cell r="X351">
            <v>19.600000000000001</v>
          </cell>
          <cell r="Y351">
            <v>28</v>
          </cell>
        </row>
        <row r="352">
          <cell r="A352" t="str">
            <v>Elástico Intraoral 5/16 Pesado Cor Natural</v>
          </cell>
          <cell r="C352" t="str">
            <v>Embalagem com 1.000 unidades</v>
          </cell>
          <cell r="D352" t="str">
            <v>00896/20</v>
          </cell>
          <cell r="E352">
            <v>30</v>
          </cell>
          <cell r="F352" t="str">
            <v>ORTHO DENTAL JF - 00904/21</v>
          </cell>
          <cell r="G352">
            <v>10.199999999999999</v>
          </cell>
          <cell r="H352">
            <v>2</v>
          </cell>
          <cell r="W352">
            <v>2</v>
          </cell>
          <cell r="X352">
            <v>20.399999999999999</v>
          </cell>
          <cell r="Y352">
            <v>28</v>
          </cell>
        </row>
        <row r="353">
          <cell r="A353" t="str">
            <v>Elástico Separador 3/16" (4,8 Mm)</v>
          </cell>
          <cell r="C353" t="str">
            <v>Embalagem com 1.000 unidades</v>
          </cell>
          <cell r="D353" t="str">
            <v>00896/20</v>
          </cell>
          <cell r="E353">
            <v>10</v>
          </cell>
          <cell r="F353" t="str">
            <v>ORTHO DENTAL JF - 00904/21</v>
          </cell>
          <cell r="G353">
            <v>8.3000000000000007</v>
          </cell>
          <cell r="H353">
            <v>2</v>
          </cell>
          <cell r="W353">
            <v>2</v>
          </cell>
          <cell r="X353">
            <v>16.600000000000001</v>
          </cell>
          <cell r="Y353">
            <v>8</v>
          </cell>
        </row>
        <row r="354">
          <cell r="A354" t="str">
            <v>Elástico Separador 5/32" (4 Mm)</v>
          </cell>
          <cell r="C354" t="str">
            <v>Embalagem com 1.000 unidades</v>
          </cell>
          <cell r="D354" t="str">
            <v>00896/20</v>
          </cell>
          <cell r="E354">
            <v>10</v>
          </cell>
          <cell r="F354" t="str">
            <v>ORTHO DENTAL JF - 00904/21</v>
          </cell>
          <cell r="G354">
            <v>8.07</v>
          </cell>
          <cell r="H354">
            <v>2</v>
          </cell>
          <cell r="W354">
            <v>2</v>
          </cell>
          <cell r="X354">
            <v>16.14</v>
          </cell>
          <cell r="Y354">
            <v>8</v>
          </cell>
        </row>
        <row r="355">
          <cell r="A355" t="str">
            <v>Elásticos Para Ligadura (Bengalinha) Cor Cinza</v>
          </cell>
          <cell r="C355" t="str">
            <v>Embalagem com 10 bengalas (1.000 anéis)</v>
          </cell>
          <cell r="D355" t="str">
            <v>00896/20</v>
          </cell>
          <cell r="E355">
            <v>40</v>
          </cell>
          <cell r="F355" t="str">
            <v>ORTHO DENTAL JF - 00904/21</v>
          </cell>
          <cell r="G355">
            <v>5.4</v>
          </cell>
          <cell r="H355">
            <v>5</v>
          </cell>
          <cell r="J355">
            <v>3</v>
          </cell>
          <cell r="W355">
            <v>8</v>
          </cell>
          <cell r="X355">
            <v>43.2</v>
          </cell>
          <cell r="Y355">
            <v>32</v>
          </cell>
        </row>
        <row r="356">
          <cell r="A356" t="str">
            <v>Elásticos Para Ligadura (Bengalinha) Cor Cristal</v>
          </cell>
          <cell r="C356" t="str">
            <v>Embalagem com 10 bengalas (1.000 anéis)</v>
          </cell>
          <cell r="D356" t="str">
            <v>00896/20</v>
          </cell>
          <cell r="E356">
            <v>24</v>
          </cell>
          <cell r="F356" t="str">
            <v>ORTHO DENTAL JF - 00904/21</v>
          </cell>
          <cell r="G356">
            <v>5.83</v>
          </cell>
          <cell r="H356">
            <v>3</v>
          </cell>
          <cell r="J356">
            <v>1</v>
          </cell>
          <cell r="W356">
            <v>4</v>
          </cell>
          <cell r="X356">
            <v>23.32</v>
          </cell>
          <cell r="Y356">
            <v>20</v>
          </cell>
        </row>
        <row r="357">
          <cell r="A357" t="str">
            <v>Elásticos Para Ligadura (Bengalinha) Cor Sortida</v>
          </cell>
          <cell r="C357" t="str">
            <v>Embalagem com 10 bengalas (1.000 anéis)</v>
          </cell>
          <cell r="D357" t="str">
            <v>00896/20</v>
          </cell>
          <cell r="E357">
            <v>24</v>
          </cell>
          <cell r="F357" t="str">
            <v>ORTHO DENTAL JF - 00904/21</v>
          </cell>
          <cell r="G357">
            <v>5.83</v>
          </cell>
          <cell r="H357">
            <v>3</v>
          </cell>
          <cell r="J357">
            <v>1</v>
          </cell>
          <cell r="W357">
            <v>4</v>
          </cell>
          <cell r="X357">
            <v>23.32</v>
          </cell>
          <cell r="Y357">
            <v>20</v>
          </cell>
        </row>
        <row r="358">
          <cell r="A358" t="str">
            <v>Elásticos Para Ligadura (Bengalinha) Cor Sortida Cristal</v>
          </cell>
          <cell r="C358" t="str">
            <v>Embalagem com 10 bengalas (1.000 anéis)</v>
          </cell>
          <cell r="D358" t="str">
            <v>00896/20</v>
          </cell>
          <cell r="E358">
            <v>24</v>
          </cell>
          <cell r="F358" t="str">
            <v>ORTHO DENTAL JF - 00904/21</v>
          </cell>
          <cell r="G358">
            <v>5.83</v>
          </cell>
          <cell r="H358">
            <v>5</v>
          </cell>
          <cell r="W358">
            <v>5</v>
          </cell>
          <cell r="X358">
            <v>29.15</v>
          </cell>
          <cell r="Y358">
            <v>19</v>
          </cell>
        </row>
        <row r="359">
          <cell r="A359" t="str">
            <v>Elásticos Rotatores Cor Cinza</v>
          </cell>
          <cell r="C359" t="str">
            <v xml:space="preserve"> Embalagem com 100 unidades</v>
          </cell>
          <cell r="D359" t="str">
            <v>00896/20</v>
          </cell>
          <cell r="E359">
            <v>10</v>
          </cell>
          <cell r="F359" t="str">
            <v>ORTHO DENTAL JF - 00904/21</v>
          </cell>
          <cell r="G359">
            <v>7.8</v>
          </cell>
          <cell r="H359">
            <v>2</v>
          </cell>
          <cell r="W359">
            <v>2</v>
          </cell>
          <cell r="X359">
            <v>15.6</v>
          </cell>
          <cell r="Y359">
            <v>8</v>
          </cell>
        </row>
        <row r="360">
          <cell r="A360" t="str">
            <v>Elásticos Rotatores Cor Cristal (Transparente)</v>
          </cell>
          <cell r="C360" t="str">
            <v xml:space="preserve"> Embalagem com 100 unidades</v>
          </cell>
          <cell r="D360" t="str">
            <v>00896/20</v>
          </cell>
          <cell r="E360">
            <v>10</v>
          </cell>
          <cell r="F360" t="str">
            <v>ORTHO DENTAL JF - 00904/21</v>
          </cell>
          <cell r="G360">
            <v>7.8</v>
          </cell>
          <cell r="H360">
            <v>2</v>
          </cell>
          <cell r="I360">
            <v>1</v>
          </cell>
          <cell r="W360">
            <v>3</v>
          </cell>
          <cell r="X360">
            <v>23.4</v>
          </cell>
          <cell r="Y360">
            <v>7</v>
          </cell>
        </row>
        <row r="361">
          <cell r="A361" t="str">
            <v xml:space="preserve">Endo Ptc Gel  </v>
          </cell>
          <cell r="C361" t="str">
            <v>Frasco com no mínimo 25 gramas</v>
          </cell>
          <cell r="E361">
            <v>7</v>
          </cell>
          <cell r="F361" t="str">
            <v>DENTAL MARIA -004002-04423</v>
          </cell>
          <cell r="G361">
            <v>31.37</v>
          </cell>
          <cell r="P361">
            <v>5</v>
          </cell>
          <cell r="W361">
            <v>5</v>
          </cell>
          <cell r="X361">
            <v>156.85</v>
          </cell>
          <cell r="Y361">
            <v>2</v>
          </cell>
        </row>
        <row r="362">
          <cell r="A362" t="str">
            <v>Escova De Robinson Para Profilaxia Ca</v>
          </cell>
          <cell r="C362" t="str">
            <v>Unidade</v>
          </cell>
          <cell r="E362">
            <v>168</v>
          </cell>
          <cell r="F362" t="str">
            <v>DENTAL MARIA -004002-04423</v>
          </cell>
          <cell r="G362">
            <v>1.95</v>
          </cell>
          <cell r="W362">
            <v>0</v>
          </cell>
          <cell r="X362">
            <v>0</v>
          </cell>
          <cell r="Y362">
            <v>168</v>
          </cell>
        </row>
        <row r="363">
          <cell r="A363" t="str">
            <v xml:space="preserve">Escova Robinson Color Brush Ca Extra Macia (Rosa) </v>
          </cell>
          <cell r="C363" t="str">
            <v>Embalagem com 1 unidade</v>
          </cell>
          <cell r="D363" t="str">
            <v>01842/21</v>
          </cell>
          <cell r="E363">
            <v>330</v>
          </cell>
          <cell r="F363" t="str">
            <v>GUSTAVO NICOLINO - 02709/21</v>
          </cell>
          <cell r="G363">
            <v>4.26</v>
          </cell>
          <cell r="H363">
            <v>30</v>
          </cell>
          <cell r="W363">
            <v>30</v>
          </cell>
          <cell r="X363">
            <v>127.8</v>
          </cell>
          <cell r="Y363">
            <v>300</v>
          </cell>
        </row>
        <row r="364">
          <cell r="A364" t="str">
            <v>Esculpidor Para Silicone Duplo</v>
          </cell>
          <cell r="C364" t="str">
            <v>Unidade</v>
          </cell>
          <cell r="D364" t="str">
            <v>00845/21</v>
          </cell>
          <cell r="E364">
            <v>20</v>
          </cell>
          <cell r="F364" t="str">
            <v>A. M. MOLITERNO - 02760/21</v>
          </cell>
          <cell r="G364">
            <v>27.65</v>
          </cell>
          <cell r="W364">
            <v>0</v>
          </cell>
          <cell r="X364">
            <v>0</v>
          </cell>
          <cell r="Y364">
            <v>20</v>
          </cell>
        </row>
        <row r="365">
          <cell r="A365" t="str">
            <v>Espátula De Manipulação Simples Nº 36</v>
          </cell>
          <cell r="C365" t="str">
            <v>Unidade</v>
          </cell>
          <cell r="D365" t="str">
            <v>00845/21</v>
          </cell>
          <cell r="E365">
            <v>20</v>
          </cell>
          <cell r="F365" t="str">
            <v>A. M. MOLITERNO - 02760/21</v>
          </cell>
          <cell r="G365">
            <v>7.45</v>
          </cell>
          <cell r="J365">
            <v>5</v>
          </cell>
          <cell r="W365">
            <v>5</v>
          </cell>
          <cell r="X365">
            <v>37.25</v>
          </cell>
          <cell r="Y365">
            <v>15</v>
          </cell>
        </row>
        <row r="366">
          <cell r="A366" t="str">
            <v>Espátula Manipulação De Alginato Plástica</v>
          </cell>
          <cell r="C366" t="str">
            <v>Unidade</v>
          </cell>
          <cell r="D366" t="str">
            <v>00845/21</v>
          </cell>
          <cell r="E366">
            <v>20</v>
          </cell>
          <cell r="F366" t="str">
            <v>A. M. MOLITERNO - 02760/21</v>
          </cell>
          <cell r="G366">
            <v>1.6</v>
          </cell>
          <cell r="J366">
            <v>5</v>
          </cell>
          <cell r="W366">
            <v>5</v>
          </cell>
          <cell r="X366">
            <v>8</v>
          </cell>
          <cell r="Y366">
            <v>15</v>
          </cell>
        </row>
        <row r="367">
          <cell r="A367" t="str">
            <v>Espatula Para Fio Retrator Serrilhada</v>
          </cell>
          <cell r="C367" t="str">
            <v>Unidade</v>
          </cell>
          <cell r="D367" t="str">
            <v>00845/21</v>
          </cell>
          <cell r="E367">
            <v>15</v>
          </cell>
          <cell r="F367" t="str">
            <v>A. M. MOLITERNO - 02760/21</v>
          </cell>
          <cell r="G367">
            <v>53.53</v>
          </cell>
          <cell r="W367">
            <v>0</v>
          </cell>
          <cell r="X367">
            <v>0</v>
          </cell>
          <cell r="Y367">
            <v>15</v>
          </cell>
        </row>
        <row r="368">
          <cell r="A368" t="str">
            <v>Espátula Para Resina Em Titânio Nº 06 (Laranja) </v>
          </cell>
          <cell r="C368" t="str">
            <v>Unidade</v>
          </cell>
          <cell r="D368" t="str">
            <v>00845/21</v>
          </cell>
          <cell r="E368">
            <v>30</v>
          </cell>
          <cell r="F368" t="str">
            <v>A. M. MOLITERNO - 02760/21</v>
          </cell>
          <cell r="G368">
            <v>48.86</v>
          </cell>
          <cell r="I368">
            <v>10</v>
          </cell>
          <cell r="W368">
            <v>10</v>
          </cell>
          <cell r="X368">
            <v>488.6</v>
          </cell>
          <cell r="Y368">
            <v>20</v>
          </cell>
        </row>
        <row r="369">
          <cell r="A369" t="str">
            <v>Espelho Bucal Plano Nº 3</v>
          </cell>
          <cell r="C369" t="str">
            <v>Unidade</v>
          </cell>
          <cell r="D369" t="str">
            <v>00896/20</v>
          </cell>
          <cell r="E369">
            <v>50</v>
          </cell>
          <cell r="F369" t="str">
            <v>DENTAL MEDSUL 00907/21</v>
          </cell>
          <cell r="G369">
            <v>6.43</v>
          </cell>
          <cell r="W369">
            <v>0</v>
          </cell>
          <cell r="X369">
            <v>0</v>
          </cell>
          <cell r="Y369">
            <v>50</v>
          </cell>
        </row>
        <row r="370">
          <cell r="A370" t="str">
            <v>Espelho Clinico Nº 5 Sem Aumento</v>
          </cell>
          <cell r="B370" t="str">
            <v>167 002 00091</v>
          </cell>
          <cell r="C370" t="str">
            <v>Unidade</v>
          </cell>
          <cell r="D370" t="str">
            <v>00845/21</v>
          </cell>
          <cell r="E370">
            <v>17</v>
          </cell>
          <cell r="F370" t="str">
            <v>A. M. MOLITERNO - 02760/21</v>
          </cell>
          <cell r="G370">
            <v>2.7</v>
          </cell>
          <cell r="K370">
            <v>17</v>
          </cell>
          <cell r="W370">
            <v>17</v>
          </cell>
          <cell r="X370">
            <v>45.900000000000006</v>
          </cell>
          <cell r="Y370">
            <v>0</v>
          </cell>
        </row>
        <row r="371">
          <cell r="A371" t="str">
            <v>Espelho De Mão Tipo Toucador Plano</v>
          </cell>
          <cell r="C371" t="str">
            <v>Unidade</v>
          </cell>
          <cell r="D371" t="str">
            <v>00845/21</v>
          </cell>
          <cell r="E371">
            <v>10</v>
          </cell>
          <cell r="F371" t="str">
            <v>A. M. MOLITERNO - 02760/21</v>
          </cell>
          <cell r="G371">
            <v>17.600000000000001</v>
          </cell>
          <cell r="H371">
            <v>2</v>
          </cell>
          <cell r="I371">
            <v>2</v>
          </cell>
          <cell r="K371">
            <v>6</v>
          </cell>
          <cell r="W371">
            <v>10</v>
          </cell>
          <cell r="X371">
            <v>176</v>
          </cell>
          <cell r="Y371">
            <v>0</v>
          </cell>
        </row>
        <row r="372">
          <cell r="A372" t="str">
            <v>Esponja Hemostática De Colágeno Hidrolisado</v>
          </cell>
          <cell r="C372" t="str">
            <v>Caixa com 10 unidades</v>
          </cell>
          <cell r="E372">
            <v>54</v>
          </cell>
          <cell r="F372" t="str">
            <v>E.C DOS SANTOS - 004002-04421</v>
          </cell>
          <cell r="G372">
            <v>40.67</v>
          </cell>
          <cell r="J372">
            <v>10</v>
          </cell>
          <cell r="L372">
            <v>20</v>
          </cell>
          <cell r="W372">
            <v>30</v>
          </cell>
          <cell r="X372">
            <v>1220.1000000000001</v>
          </cell>
          <cell r="Y372">
            <v>24</v>
          </cell>
        </row>
        <row r="373">
          <cell r="A373" t="str">
            <v>Eucaliptol - Frasco 10ml</v>
          </cell>
          <cell r="C373" t="str">
            <v>Frasco com 10ml</v>
          </cell>
          <cell r="E373">
            <v>15</v>
          </cell>
          <cell r="F373" t="str">
            <v>DENTAL MARIA -004002-04423</v>
          </cell>
          <cell r="G373">
            <v>11.72</v>
          </cell>
          <cell r="H373">
            <v>5</v>
          </cell>
          <cell r="J373">
            <v>5</v>
          </cell>
          <cell r="K373">
            <v>5</v>
          </cell>
          <cell r="W373">
            <v>15</v>
          </cell>
          <cell r="X373">
            <v>175.8</v>
          </cell>
          <cell r="Y373">
            <v>0</v>
          </cell>
        </row>
        <row r="374">
          <cell r="A374" t="str">
            <v xml:space="preserve">Eugenol </v>
          </cell>
          <cell r="C374" t="str">
            <v>Frasco com 20 ml</v>
          </cell>
          <cell r="E374">
            <v>6</v>
          </cell>
          <cell r="F374" t="str">
            <v>DENTAL MARIA -004002-04423</v>
          </cell>
          <cell r="G374">
            <v>14.15</v>
          </cell>
          <cell r="P374">
            <v>4</v>
          </cell>
          <cell r="W374">
            <v>4</v>
          </cell>
          <cell r="X374">
            <v>56.6</v>
          </cell>
          <cell r="Y374">
            <v>2</v>
          </cell>
        </row>
        <row r="375">
          <cell r="A375" t="str">
            <v>Faca Gesso Com Cabo De Madeira</v>
          </cell>
          <cell r="C375" t="str">
            <v>Unidade</v>
          </cell>
          <cell r="D375" t="str">
            <v>00845/21</v>
          </cell>
          <cell r="E375">
            <v>20</v>
          </cell>
          <cell r="F375" t="str">
            <v>A. M. MOLITERNO - 02760/21</v>
          </cell>
          <cell r="G375">
            <v>15</v>
          </cell>
          <cell r="K375">
            <v>10</v>
          </cell>
          <cell r="W375">
            <v>10</v>
          </cell>
          <cell r="X375">
            <v>150</v>
          </cell>
          <cell r="Y375">
            <v>10</v>
          </cell>
        </row>
        <row r="376">
          <cell r="A376" t="str">
            <v>Fenilefrina 10% Solução Oftálmica</v>
          </cell>
          <cell r="C376" t="str">
            <v>Frasco 5ml</v>
          </cell>
          <cell r="E376">
            <v>20</v>
          </cell>
          <cell r="F376" t="str">
            <v>CITOPHARMA MANIPULAÇÃO 
004002-04364</v>
          </cell>
          <cell r="G376">
            <v>29.29</v>
          </cell>
          <cell r="H376">
            <v>3</v>
          </cell>
          <cell r="I376">
            <v>5</v>
          </cell>
          <cell r="W376">
            <v>8</v>
          </cell>
          <cell r="X376">
            <v>234.32</v>
          </cell>
          <cell r="Y376">
            <v>12</v>
          </cell>
        </row>
        <row r="377">
          <cell r="A377" t="str">
            <v>Filme Dry - Di -Hl - - Tamanho 25 X 30 Cm</v>
          </cell>
          <cell r="C377" t="str">
            <v>Caixa</v>
          </cell>
          <cell r="D377" t="str">
            <v>02973/20</v>
          </cell>
          <cell r="E377">
            <v>25</v>
          </cell>
          <cell r="F377" t="str">
            <v>FUJIFILM DO BRASIL - 01914/21</v>
          </cell>
          <cell r="G377">
            <v>449.93</v>
          </cell>
          <cell r="H377">
            <v>2</v>
          </cell>
          <cell r="I377">
            <v>1</v>
          </cell>
          <cell r="K377">
            <v>3</v>
          </cell>
          <cell r="N377">
            <v>2</v>
          </cell>
          <cell r="O377">
            <v>10</v>
          </cell>
          <cell r="W377">
            <v>18</v>
          </cell>
          <cell r="X377">
            <v>8098.74</v>
          </cell>
          <cell r="Y377">
            <v>7</v>
          </cell>
        </row>
        <row r="378">
          <cell r="A378" t="str">
            <v>Filme Dry - Di -Hl - 26 X 36 Cm</v>
          </cell>
          <cell r="C378" t="str">
            <v>Caixa com 150 unidades</v>
          </cell>
          <cell r="E378">
            <v>86</v>
          </cell>
          <cell r="F378" t="str">
            <v>FUJIFILM DO BRASIL - 03117/21</v>
          </cell>
          <cell r="G378">
            <v>563.95000000000005</v>
          </cell>
          <cell r="H378">
            <v>10</v>
          </cell>
          <cell r="I378">
            <v>14</v>
          </cell>
          <cell r="J378">
            <v>20</v>
          </cell>
          <cell r="K378">
            <v>10</v>
          </cell>
          <cell r="L378">
            <v>20</v>
          </cell>
          <cell r="M378">
            <v>12</v>
          </cell>
          <cell r="W378">
            <v>86</v>
          </cell>
          <cell r="X378">
            <v>48499.700000000004</v>
          </cell>
          <cell r="Y378">
            <v>0</v>
          </cell>
        </row>
        <row r="379">
          <cell r="A379" t="str">
            <v>Filme Dry - Di -Hl - 26 X 36 Cm</v>
          </cell>
          <cell r="C379" t="str">
            <v>Caixa</v>
          </cell>
          <cell r="D379" t="str">
            <v>02973/20</v>
          </cell>
          <cell r="E379">
            <v>22</v>
          </cell>
          <cell r="F379" t="str">
            <v>FUJIFILM DO BRASIL - 01914/21</v>
          </cell>
          <cell r="G379">
            <v>561.51</v>
          </cell>
          <cell r="H379">
            <v>6</v>
          </cell>
          <cell r="I379">
            <v>6</v>
          </cell>
          <cell r="J379">
            <v>9</v>
          </cell>
          <cell r="K379">
            <v>1</v>
          </cell>
          <cell r="W379">
            <v>22</v>
          </cell>
          <cell r="X379">
            <v>12353.22</v>
          </cell>
          <cell r="Y379">
            <v>0</v>
          </cell>
        </row>
        <row r="380">
          <cell r="A380" t="str">
            <v xml:space="preserve">Filme Dry - Di -Hl - Tamanho 20 X 25 Cm </v>
          </cell>
          <cell r="C380" t="str">
            <v>Caixa</v>
          </cell>
          <cell r="D380" t="str">
            <v>02973/20</v>
          </cell>
          <cell r="E380">
            <v>42</v>
          </cell>
          <cell r="F380" t="str">
            <v>FUJIFILM DO BRASIL - 01914/21</v>
          </cell>
          <cell r="G380">
            <v>299.95999999999998</v>
          </cell>
          <cell r="H380">
            <v>2</v>
          </cell>
          <cell r="M380">
            <v>1</v>
          </cell>
          <cell r="N380">
            <v>4</v>
          </cell>
          <cell r="O380">
            <v>3</v>
          </cell>
          <cell r="W380">
            <v>10</v>
          </cell>
          <cell r="X380">
            <v>2999.6</v>
          </cell>
          <cell r="Y380">
            <v>32</v>
          </cell>
        </row>
        <row r="381">
          <cell r="A381" t="str">
            <v>Filme Transparente Rolo Não Estéril 10Cmx10M</v>
          </cell>
          <cell r="C381" t="str">
            <v>Rolo</v>
          </cell>
          <cell r="D381" t="str">
            <v>02973/20</v>
          </cell>
          <cell r="E381">
            <v>15</v>
          </cell>
          <cell r="F381" t="str">
            <v>MAT MED HOSPITALAR - 02397/21</v>
          </cell>
          <cell r="G381">
            <v>129</v>
          </cell>
          <cell r="H381">
            <v>1</v>
          </cell>
          <cell r="J381">
            <v>1</v>
          </cell>
          <cell r="W381">
            <v>2</v>
          </cell>
          <cell r="X381">
            <v>258</v>
          </cell>
          <cell r="Y381">
            <v>13</v>
          </cell>
        </row>
        <row r="382">
          <cell r="A382" t="str">
            <v>Fio De Aço Para Amarrilho 0,30 Mm (.012")</v>
          </cell>
          <cell r="C382" t="str">
            <v>Rolo com no mínimo 40 gramas</v>
          </cell>
          <cell r="D382" t="str">
            <v>00896/20</v>
          </cell>
          <cell r="E382">
            <v>8</v>
          </cell>
          <cell r="F382" t="str">
            <v>ORTHO DENTAL JF - 00904/21</v>
          </cell>
          <cell r="G382">
            <v>12.1</v>
          </cell>
          <cell r="H382">
            <v>3</v>
          </cell>
          <cell r="W382">
            <v>3</v>
          </cell>
          <cell r="X382">
            <v>36.299999999999997</v>
          </cell>
          <cell r="Y382">
            <v>5</v>
          </cell>
        </row>
        <row r="383">
          <cell r="A383" t="str">
            <v xml:space="preserve">Fio De Aço Redondo 0,40 Mm </v>
          </cell>
          <cell r="C383" t="str">
            <v>Rolo com 50 gramas</v>
          </cell>
          <cell r="D383" t="str">
            <v>00896/20</v>
          </cell>
          <cell r="E383">
            <v>16</v>
          </cell>
          <cell r="F383" t="str">
            <v>DENTAL MEDSUL 00907/21</v>
          </cell>
          <cell r="G383">
            <v>11.89</v>
          </cell>
          <cell r="H383">
            <v>2</v>
          </cell>
          <cell r="W383">
            <v>2</v>
          </cell>
          <cell r="X383">
            <v>23.78</v>
          </cell>
          <cell r="Y383">
            <v>14</v>
          </cell>
        </row>
        <row r="384">
          <cell r="A384" t="str">
            <v>Fio De Aço Redondo 0,45 Mm</v>
          </cell>
          <cell r="C384" t="str">
            <v>Rolo com 50 gramas</v>
          </cell>
          <cell r="D384" t="str">
            <v>00896/20</v>
          </cell>
          <cell r="E384">
            <v>16</v>
          </cell>
          <cell r="F384" t="str">
            <v>DENTAL MEDSUL 00907/21</v>
          </cell>
          <cell r="G384">
            <v>12.33</v>
          </cell>
          <cell r="H384">
            <v>2</v>
          </cell>
          <cell r="W384">
            <v>2</v>
          </cell>
          <cell r="X384">
            <v>24.66</v>
          </cell>
          <cell r="Y384">
            <v>14</v>
          </cell>
        </row>
        <row r="385">
          <cell r="A385" t="str">
            <v>Fio De Aço Redondo 0,50 Mm</v>
          </cell>
          <cell r="C385" t="str">
            <v>Rolo com 50 gramas</v>
          </cell>
          <cell r="D385" t="str">
            <v>00896/20</v>
          </cell>
          <cell r="E385">
            <v>16</v>
          </cell>
          <cell r="F385" t="str">
            <v>DENTAL MEDSUL 00907/21</v>
          </cell>
          <cell r="G385">
            <v>8.33</v>
          </cell>
          <cell r="H385">
            <v>2</v>
          </cell>
          <cell r="W385">
            <v>2</v>
          </cell>
          <cell r="X385">
            <v>16.66</v>
          </cell>
          <cell r="Y385">
            <v>14</v>
          </cell>
        </row>
        <row r="386">
          <cell r="A386" t="str">
            <v>Fio De Aço Tipo Vareta- Quadrado .016 X .016</v>
          </cell>
          <cell r="C386" t="str">
            <v>Embalagem com no mínimo 10 unidades</v>
          </cell>
          <cell r="D386" t="str">
            <v>00896/20</v>
          </cell>
          <cell r="E386">
            <v>10</v>
          </cell>
          <cell r="F386" t="str">
            <v>ORTHO DENTAL JF - 00904/21</v>
          </cell>
          <cell r="G386">
            <v>10.4</v>
          </cell>
          <cell r="H386">
            <v>4</v>
          </cell>
          <cell r="W386">
            <v>4</v>
          </cell>
          <cell r="X386">
            <v>41.6</v>
          </cell>
          <cell r="Y386">
            <v>6</v>
          </cell>
        </row>
        <row r="387">
          <cell r="A387" t="str">
            <v>Fio De Aço Tipo Vareta- Retangular .016 X .022</v>
          </cell>
          <cell r="C387" t="str">
            <v>Embalagem com no mínimo 10 unidades</v>
          </cell>
          <cell r="D387" t="str">
            <v>00896/20</v>
          </cell>
          <cell r="E387">
            <v>10</v>
          </cell>
          <cell r="F387" t="str">
            <v>ORTHO DENTAL JF - 00904/21</v>
          </cell>
          <cell r="G387">
            <v>12.8</v>
          </cell>
          <cell r="H387">
            <v>4</v>
          </cell>
          <cell r="W387">
            <v>4</v>
          </cell>
          <cell r="X387">
            <v>51.2</v>
          </cell>
          <cell r="Y387">
            <v>6</v>
          </cell>
        </row>
        <row r="388">
          <cell r="A388" t="str">
            <v>Fio De Aço Tipo Vareta- Retangular .017 X .025</v>
          </cell>
          <cell r="C388" t="str">
            <v>Embalagem com no mínimo 10 unidades</v>
          </cell>
          <cell r="D388" t="str">
            <v>00896/20</v>
          </cell>
          <cell r="E388">
            <v>10</v>
          </cell>
          <cell r="F388" t="str">
            <v>ORTHO DENTAL JF - 00904/21</v>
          </cell>
          <cell r="G388">
            <v>12.5</v>
          </cell>
          <cell r="H388">
            <v>4</v>
          </cell>
          <cell r="W388">
            <v>4</v>
          </cell>
          <cell r="X388">
            <v>50</v>
          </cell>
          <cell r="Y388">
            <v>6</v>
          </cell>
        </row>
        <row r="389">
          <cell r="A389" t="str">
            <v>Fio De Aço Tipo Vareta- Retangular .019 X .025</v>
          </cell>
          <cell r="C389" t="str">
            <v>Embalagem com no mínimo 10 unidades</v>
          </cell>
          <cell r="D389" t="str">
            <v>00896/20</v>
          </cell>
          <cell r="E389">
            <v>10</v>
          </cell>
          <cell r="F389" t="str">
            <v>ORTHO DENTAL JF - 00904/21</v>
          </cell>
          <cell r="G389">
            <v>12.5</v>
          </cell>
          <cell r="H389">
            <v>4</v>
          </cell>
          <cell r="W389">
            <v>4</v>
          </cell>
          <cell r="X389">
            <v>50</v>
          </cell>
          <cell r="Y389">
            <v>6</v>
          </cell>
        </row>
        <row r="390">
          <cell r="A390" t="str">
            <v>Fio De Aço Trançado Braided .019" X .025" Inferior</v>
          </cell>
          <cell r="C390" t="str">
            <v>Embalagem com 10 unidades</v>
          </cell>
          <cell r="D390" t="str">
            <v>00896/20</v>
          </cell>
          <cell r="E390">
            <v>20</v>
          </cell>
          <cell r="F390" t="str">
            <v>ORTHO DENTAL JF - 00904/21</v>
          </cell>
          <cell r="G390">
            <v>40.4</v>
          </cell>
          <cell r="H390">
            <v>4</v>
          </cell>
          <cell r="W390">
            <v>4</v>
          </cell>
          <cell r="X390">
            <v>161.6</v>
          </cell>
          <cell r="Y390">
            <v>16</v>
          </cell>
        </row>
        <row r="391">
          <cell r="A391" t="str">
            <v>Fio De Aço Trançado Braided .019" X .025" Superior</v>
          </cell>
          <cell r="C391" t="str">
            <v>Embalagem com 10 unidades</v>
          </cell>
          <cell r="D391" t="str">
            <v>00896/20</v>
          </cell>
          <cell r="E391">
            <v>20</v>
          </cell>
          <cell r="F391" t="str">
            <v>ORTHO DENTAL JF - 00904/21</v>
          </cell>
          <cell r="G391">
            <v>40.4</v>
          </cell>
          <cell r="H391">
            <v>4</v>
          </cell>
          <cell r="W391">
            <v>4</v>
          </cell>
          <cell r="X391">
            <v>161.6</v>
          </cell>
          <cell r="Y391">
            <v>16</v>
          </cell>
        </row>
        <row r="392">
          <cell r="A392" t="str">
            <v>Fio De Nylon 4.0 Agulhado</v>
          </cell>
          <cell r="C392" t="str">
            <v>Caixa com 24 unidades</v>
          </cell>
          <cell r="E392">
            <v>40</v>
          </cell>
          <cell r="F392" t="str">
            <v>E.C DOS SANTOS - 004002-04421</v>
          </cell>
          <cell r="G392">
            <v>40.049999999999997</v>
          </cell>
          <cell r="H392">
            <v>10</v>
          </cell>
          <cell r="L392">
            <v>10</v>
          </cell>
          <cell r="W392">
            <v>20</v>
          </cell>
          <cell r="X392">
            <v>801</v>
          </cell>
          <cell r="Y392">
            <v>20</v>
          </cell>
        </row>
        <row r="393">
          <cell r="A393" t="str">
            <v>Fio de sutura agulhado em  nylon n° 5.0 - estéril, não absorvível. Agulha cirúrgicas 3/8 de 20mm em aço inoxidável. Caixa com 24 unidades</v>
          </cell>
          <cell r="D393" t="str">
            <v>02119/21</v>
          </cell>
          <cell r="E393">
            <v>29</v>
          </cell>
          <cell r="F393" t="str">
            <v>PJS DISTRIUIDORA – JOSÉ NERGINO SOBREIRA - 004002-04399</v>
          </cell>
          <cell r="G393">
            <v>38.270000000000003</v>
          </cell>
          <cell r="W393">
            <v>0</v>
          </cell>
          <cell r="X393">
            <v>0</v>
          </cell>
          <cell r="Y393">
            <v>29</v>
          </cell>
        </row>
        <row r="394">
          <cell r="A394" t="str">
            <v>Fio de sutura agulhado em  nylon n° 6.0 - estéril, não absorvível. Agulha cirúrgicas 3/8 de 20mm em aço inoxidável. Caixa com 24 unidades</v>
          </cell>
          <cell r="D394" t="str">
            <v>02119/21</v>
          </cell>
          <cell r="E394">
            <v>32</v>
          </cell>
          <cell r="F394" t="str">
            <v>PJS DISTRIUIDORA – JOSÉ NERGINO SOBREIRA - 004002-04399</v>
          </cell>
          <cell r="G394">
            <v>39.18</v>
          </cell>
          <cell r="W394">
            <v>0</v>
          </cell>
          <cell r="X394">
            <v>0</v>
          </cell>
          <cell r="Y394">
            <v>32</v>
          </cell>
        </row>
        <row r="395">
          <cell r="A395" t="str">
            <v>Fio Dental</v>
          </cell>
          <cell r="B395" t="str">
            <v>167 001 0252</v>
          </cell>
          <cell r="C395" t="str">
            <v>Rolo com 100 metros</v>
          </cell>
          <cell r="D395" t="str">
            <v>02471/20</v>
          </cell>
          <cell r="E395">
            <v>198</v>
          </cell>
          <cell r="F395" t="str">
            <v>ALG RIO - 01710/21</v>
          </cell>
          <cell r="G395">
            <v>1.76</v>
          </cell>
          <cell r="H395">
            <v>20</v>
          </cell>
          <cell r="I395">
            <v>10</v>
          </cell>
          <cell r="J395">
            <v>5</v>
          </cell>
          <cell r="K395">
            <v>20</v>
          </cell>
          <cell r="W395">
            <v>55</v>
          </cell>
          <cell r="X395">
            <v>96.8</v>
          </cell>
          <cell r="Y395">
            <v>143</v>
          </cell>
        </row>
        <row r="396">
          <cell r="A396" t="str">
            <v>Fio Ortodôntico Para Amarrilho 0,25 Mm (.010")</v>
          </cell>
          <cell r="C396" t="str">
            <v>Rolo com no mínimo 40 gramas</v>
          </cell>
          <cell r="D396" t="str">
            <v>00896/20</v>
          </cell>
          <cell r="E396">
            <v>8</v>
          </cell>
          <cell r="F396" t="str">
            <v>ORTHO DENTAL JF - 00904/21</v>
          </cell>
          <cell r="G396">
            <v>14</v>
          </cell>
          <cell r="H396">
            <v>3</v>
          </cell>
          <cell r="W396">
            <v>3</v>
          </cell>
          <cell r="X396">
            <v>42</v>
          </cell>
          <cell r="Y396">
            <v>5</v>
          </cell>
        </row>
        <row r="397">
          <cell r="A397" t="str">
            <v xml:space="preserve">Fio Retrator Gengival Tamanho 00 (Extra Fino) </v>
          </cell>
          <cell r="C397" t="str">
            <v>Embalagem com no mínimo 244 cm</v>
          </cell>
          <cell r="E397">
            <v>5</v>
          </cell>
          <cell r="F397" t="str">
            <v>DENTAL MARIA -004002-04423</v>
          </cell>
          <cell r="G397">
            <v>20.260000000000002</v>
          </cell>
          <cell r="W397">
            <v>0</v>
          </cell>
          <cell r="X397">
            <v>0</v>
          </cell>
          <cell r="Y397">
            <v>5</v>
          </cell>
        </row>
        <row r="398">
          <cell r="A398" t="str">
            <v xml:space="preserve">Fio Retrator Gengival Tamanho 01 (Médio) </v>
          </cell>
          <cell r="C398" t="str">
            <v>Embalagem com no mínimo 244 cm</v>
          </cell>
          <cell r="E398">
            <v>2</v>
          </cell>
          <cell r="F398" t="str">
            <v>DENTAL MARIA -004002-04423</v>
          </cell>
          <cell r="G398">
            <v>20.260000000000002</v>
          </cell>
          <cell r="W398">
            <v>0</v>
          </cell>
          <cell r="X398">
            <v>0</v>
          </cell>
          <cell r="Y398">
            <v>2</v>
          </cell>
        </row>
        <row r="399">
          <cell r="A399" t="str">
            <v xml:space="preserve">Fio Vareta De Tma Retangular 016" X 022" </v>
          </cell>
          <cell r="C399" t="str">
            <v>Embalagem com no mínimo 10 unidades</v>
          </cell>
          <cell r="D399" t="str">
            <v>00896/20</v>
          </cell>
          <cell r="E399">
            <v>10</v>
          </cell>
          <cell r="F399" t="str">
            <v>ORTHO DENTAL JF - 00904/21</v>
          </cell>
          <cell r="G399">
            <v>42.4</v>
          </cell>
          <cell r="H399">
            <v>4</v>
          </cell>
          <cell r="W399">
            <v>4</v>
          </cell>
          <cell r="X399">
            <v>169.6</v>
          </cell>
          <cell r="Y399">
            <v>6</v>
          </cell>
        </row>
        <row r="400">
          <cell r="A400" t="str">
            <v xml:space="preserve">Fio Vareta De Tma Retangular 018" X 025" </v>
          </cell>
          <cell r="C400" t="str">
            <v>Embalagem com no mínimo 10 unidades</v>
          </cell>
          <cell r="D400" t="str">
            <v>00896/20</v>
          </cell>
          <cell r="E400">
            <v>10</v>
          </cell>
          <cell r="F400" t="str">
            <v>ORTHO DENTAL JF - 00904/21</v>
          </cell>
          <cell r="G400">
            <v>41.4</v>
          </cell>
          <cell r="H400">
            <v>4</v>
          </cell>
          <cell r="W400">
            <v>4</v>
          </cell>
          <cell r="X400">
            <v>165.6</v>
          </cell>
          <cell r="Y400">
            <v>6</v>
          </cell>
        </row>
        <row r="401">
          <cell r="A401" t="str">
            <v>Fita Crepe Adesiva Com Marcador Para Esterilização -19 Mm X 30 M</v>
          </cell>
          <cell r="C401" t="str">
            <v xml:space="preserve">Rolo com 30 metros </v>
          </cell>
          <cell r="D401" t="str">
            <v>02973/20</v>
          </cell>
          <cell r="E401">
            <v>33</v>
          </cell>
          <cell r="F401" t="str">
            <v>CIRURGICA PATROCINIO - 02391/21</v>
          </cell>
          <cell r="G401">
            <v>4.26</v>
          </cell>
          <cell r="L401">
            <v>10</v>
          </cell>
          <cell r="M401">
            <v>5</v>
          </cell>
          <cell r="W401">
            <v>15</v>
          </cell>
          <cell r="X401">
            <v>63.9</v>
          </cell>
          <cell r="Y401">
            <v>18</v>
          </cell>
        </row>
        <row r="402">
          <cell r="A402" t="str">
            <v>Fita Hospitalar Crepe Branca - 19Mm X 50M</v>
          </cell>
          <cell r="C402" t="str">
            <v>Rolo</v>
          </cell>
          <cell r="D402" t="str">
            <v>02973/20</v>
          </cell>
          <cell r="E402">
            <v>26</v>
          </cell>
          <cell r="F402" t="str">
            <v>CIRURGICA PATROCINIO - 02391/21</v>
          </cell>
          <cell r="G402">
            <v>6.56</v>
          </cell>
          <cell r="H402">
            <v>8</v>
          </cell>
          <cell r="W402">
            <v>8</v>
          </cell>
          <cell r="X402">
            <v>52.48</v>
          </cell>
          <cell r="Y402">
            <v>18</v>
          </cell>
        </row>
        <row r="403">
          <cell r="A403" t="str">
            <v xml:space="preserve">Fita Indicadora Para Aferição Da Concentração Do Hipoclorito De
Sódio A 4% </v>
          </cell>
          <cell r="B403">
            <v>1670011074</v>
          </cell>
          <cell r="C403" t="str">
            <v>Frasco</v>
          </cell>
          <cell r="D403" t="str">
            <v>02973/20</v>
          </cell>
          <cell r="E403">
            <v>15</v>
          </cell>
          <cell r="F403" t="str">
            <v>FUJITECH - 02387/20</v>
          </cell>
          <cell r="G403">
            <v>290</v>
          </cell>
          <cell r="H403">
            <v>4</v>
          </cell>
          <cell r="J403">
            <v>2</v>
          </cell>
          <cell r="W403">
            <v>6</v>
          </cell>
          <cell r="X403">
            <v>1740</v>
          </cell>
          <cell r="Y403">
            <v>9</v>
          </cell>
        </row>
        <row r="404">
          <cell r="A404" t="str">
            <v>Fita Microporosa Bege - 25Mm X 10M</v>
          </cell>
          <cell r="C404" t="str">
            <v>Unidade</v>
          </cell>
          <cell r="D404" t="str">
            <v>02973/20</v>
          </cell>
          <cell r="E404">
            <v>223</v>
          </cell>
          <cell r="F404" t="str">
            <v>CIRURGICA PATROCINIO - 02391/21</v>
          </cell>
          <cell r="G404">
            <v>4.29</v>
          </cell>
          <cell r="H404">
            <v>20</v>
          </cell>
          <cell r="I404">
            <v>20</v>
          </cell>
          <cell r="L404">
            <v>20</v>
          </cell>
          <cell r="M404">
            <v>20</v>
          </cell>
          <cell r="W404">
            <v>80</v>
          </cell>
          <cell r="X404">
            <v>343.2</v>
          </cell>
          <cell r="Y404">
            <v>143</v>
          </cell>
        </row>
        <row r="405">
          <cell r="A405" t="str">
            <v>Fita Microporosa Branca - 10Cm X 10M</v>
          </cell>
          <cell r="B405">
            <v>1670070336</v>
          </cell>
          <cell r="C405" t="str">
            <v>Unidade</v>
          </cell>
          <cell r="D405" t="str">
            <v>02973/20</v>
          </cell>
          <cell r="E405">
            <v>55</v>
          </cell>
          <cell r="F405" t="str">
            <v xml:space="preserve"> ODONTOMED CANAA - 02393/21</v>
          </cell>
          <cell r="G405">
            <v>11.6</v>
          </cell>
          <cell r="H405">
            <v>5</v>
          </cell>
          <cell r="K405">
            <v>6</v>
          </cell>
          <cell r="N405">
            <v>44</v>
          </cell>
          <cell r="W405">
            <v>55</v>
          </cell>
          <cell r="X405">
            <v>638</v>
          </cell>
          <cell r="Y405">
            <v>0</v>
          </cell>
        </row>
        <row r="406">
          <cell r="A406" t="str">
            <v>Fita Microporosa Branca - 2,5Mm X10M</v>
          </cell>
          <cell r="B406">
            <v>1670070309</v>
          </cell>
          <cell r="C406" t="str">
            <v>Unidade</v>
          </cell>
          <cell r="D406" t="str">
            <v>02973/20</v>
          </cell>
          <cell r="E406">
            <v>200</v>
          </cell>
          <cell r="F406" t="str">
            <v xml:space="preserve"> ODONTOMED CANAA - 02393/21</v>
          </cell>
          <cell r="G406">
            <v>3.47</v>
          </cell>
          <cell r="H406">
            <v>20</v>
          </cell>
          <cell r="J406">
            <v>50</v>
          </cell>
          <cell r="L406">
            <v>30</v>
          </cell>
          <cell r="N406">
            <v>100</v>
          </cell>
          <cell r="W406">
            <v>200</v>
          </cell>
          <cell r="X406">
            <v>694</v>
          </cell>
          <cell r="Y406">
            <v>0</v>
          </cell>
        </row>
        <row r="407">
          <cell r="A407" t="str">
            <v>Fita para glicemia</v>
          </cell>
          <cell r="C407" t="str">
            <v>Caixa com 50 unidades</v>
          </cell>
          <cell r="E407">
            <v>84</v>
          </cell>
          <cell r="F407" t="str">
            <v>MEDLEVENSOHN 004002-04357</v>
          </cell>
          <cell r="G407">
            <v>50</v>
          </cell>
          <cell r="W407">
            <v>0</v>
          </cell>
          <cell r="X407">
            <v>0</v>
          </cell>
          <cell r="Y407">
            <v>84</v>
          </cell>
        </row>
        <row r="408">
          <cell r="A408" t="str">
            <v>Flúor Em Espuma - Frasco Com 100 Ml</v>
          </cell>
          <cell r="C408" t="str">
            <v>Unidade</v>
          </cell>
          <cell r="E408">
            <v>59</v>
          </cell>
          <cell r="F408" t="str">
            <v>E.C DOS SANTOS - 004002-04421</v>
          </cell>
          <cell r="G408">
            <v>45.52</v>
          </cell>
          <cell r="J408">
            <v>15</v>
          </cell>
          <cell r="K408">
            <v>30</v>
          </cell>
          <cell r="L408">
            <v>14</v>
          </cell>
          <cell r="W408">
            <v>59</v>
          </cell>
          <cell r="X408">
            <v>2685.6800000000003</v>
          </cell>
          <cell r="Y408">
            <v>0</v>
          </cell>
        </row>
        <row r="409">
          <cell r="A409" t="str">
            <v>Flúor Em Espuma - Frasco Com 100 Ml</v>
          </cell>
          <cell r="C409" t="str">
            <v>Unidade</v>
          </cell>
          <cell r="D409" t="str">
            <v>01842/21</v>
          </cell>
          <cell r="E409">
            <v>53</v>
          </cell>
          <cell r="F409" t="str">
            <v>R. DE F. TORRES 02708/21</v>
          </cell>
          <cell r="G409">
            <v>35.840000000000003</v>
          </cell>
          <cell r="H409">
            <v>23</v>
          </cell>
          <cell r="I409">
            <v>20</v>
          </cell>
          <cell r="K409">
            <v>10</v>
          </cell>
          <cell r="W409">
            <v>53</v>
          </cell>
          <cell r="X409">
            <v>1899.5200000000002</v>
          </cell>
          <cell r="Y409">
            <v>0</v>
          </cell>
        </row>
        <row r="410">
          <cell r="A410" t="str">
            <v>Fluoresceína 1% - Solução Oftálimica</v>
          </cell>
          <cell r="C410" t="str">
            <v>frasco 3ml</v>
          </cell>
          <cell r="D410" t="str">
            <v>02828/21</v>
          </cell>
          <cell r="E410">
            <v>65</v>
          </cell>
          <cell r="F410" t="str">
            <v>ORTHOFACOS PRODUTOS PARA ORTOPEDIA E OFTALMOLOGIA LTDA - : 004005-00596</v>
          </cell>
          <cell r="G410">
            <v>14.49</v>
          </cell>
          <cell r="W410">
            <v>0</v>
          </cell>
          <cell r="X410">
            <v>0</v>
          </cell>
          <cell r="Y410">
            <v>65</v>
          </cell>
        </row>
        <row r="411">
          <cell r="A411" t="str">
            <v>Fórceps Infantil Nº 44</v>
          </cell>
          <cell r="C411" t="str">
            <v>Unidade</v>
          </cell>
          <cell r="E411">
            <v>12</v>
          </cell>
          <cell r="F411" t="str">
            <v>E.C DOS SANTOS - 004002-04421</v>
          </cell>
          <cell r="G411">
            <v>74.75</v>
          </cell>
          <cell r="W411">
            <v>0</v>
          </cell>
          <cell r="X411">
            <v>0</v>
          </cell>
          <cell r="Y411">
            <v>12</v>
          </cell>
        </row>
        <row r="412">
          <cell r="A412" t="str">
            <v>Fórceps Infantil Nº 44</v>
          </cell>
          <cell r="C412" t="str">
            <v>Unidade</v>
          </cell>
          <cell r="D412" t="str">
            <v>01842/21</v>
          </cell>
          <cell r="E412">
            <v>24</v>
          </cell>
          <cell r="F412" t="str">
            <v>E. C. DOS SANTOS 02711/21</v>
          </cell>
          <cell r="G412">
            <v>65.98</v>
          </cell>
          <cell r="L412">
            <v>4</v>
          </cell>
          <cell r="W412">
            <v>4</v>
          </cell>
          <cell r="X412">
            <v>263.92</v>
          </cell>
          <cell r="Y412">
            <v>20</v>
          </cell>
        </row>
        <row r="413">
          <cell r="A413" t="str">
            <v xml:space="preserve">Forceps Nº 101 </v>
          </cell>
          <cell r="C413" t="str">
            <v>Unidade</v>
          </cell>
          <cell r="D413" t="str">
            <v>00845/21</v>
          </cell>
          <cell r="E413">
            <v>20</v>
          </cell>
          <cell r="F413" t="str">
            <v>A. M. MOLITERNO - 02760/21</v>
          </cell>
          <cell r="G413">
            <v>57</v>
          </cell>
          <cell r="H413">
            <v>1</v>
          </cell>
          <cell r="K413">
            <v>1</v>
          </cell>
          <cell r="W413">
            <v>2</v>
          </cell>
          <cell r="X413">
            <v>114</v>
          </cell>
          <cell r="Y413">
            <v>18</v>
          </cell>
        </row>
        <row r="414">
          <cell r="A414" t="str">
            <v>Forceps Nº 151</v>
          </cell>
          <cell r="C414" t="str">
            <v>Unidade</v>
          </cell>
          <cell r="D414" t="str">
            <v>00845/21</v>
          </cell>
          <cell r="E414">
            <v>20</v>
          </cell>
          <cell r="F414" t="str">
            <v>A. M. MOLITERNO - 02760/21</v>
          </cell>
          <cell r="G414">
            <v>57</v>
          </cell>
          <cell r="W414">
            <v>0</v>
          </cell>
          <cell r="X414">
            <v>0</v>
          </cell>
          <cell r="Y414">
            <v>20</v>
          </cell>
        </row>
        <row r="415">
          <cell r="A415" t="str">
            <v xml:space="preserve">Formocresol  </v>
          </cell>
          <cell r="C415" t="str">
            <v>Frasco com 10 ml</v>
          </cell>
          <cell r="E415">
            <v>17</v>
          </cell>
          <cell r="F415" t="str">
            <v>DENTAL MARIA -004002-04423</v>
          </cell>
          <cell r="G415">
            <v>5.99</v>
          </cell>
          <cell r="J415">
            <v>3</v>
          </cell>
          <cell r="L415">
            <v>5</v>
          </cell>
          <cell r="W415">
            <v>8</v>
          </cell>
          <cell r="X415">
            <v>47.92</v>
          </cell>
          <cell r="Y415">
            <v>9</v>
          </cell>
        </row>
        <row r="416">
          <cell r="A416" t="str">
            <v>FRALDA DESCARTAVEL INFANTIL, FORMATO ANATOMICO, TAMANHO G - Pacote com no minimo 24 fraldas</v>
          </cell>
          <cell r="C416" t="str">
            <v>Pacote com no minimo 24 fraldas</v>
          </cell>
          <cell r="D416" t="str">
            <v>4002-04462</v>
          </cell>
          <cell r="E416">
            <v>167</v>
          </cell>
          <cell r="F416" t="str">
            <v>MINAS MED BRASIL EIRELI 
4002-04460</v>
          </cell>
          <cell r="G416">
            <v>15.86</v>
          </cell>
          <cell r="W416">
            <v>0</v>
          </cell>
          <cell r="X416">
            <v>0</v>
          </cell>
          <cell r="Y416">
            <v>167</v>
          </cell>
        </row>
        <row r="417">
          <cell r="A417" t="str">
            <v>FRALDA DESCARTAVEL INFANTIL, FORMATO ANATOMICO, TAMANHO M -Pacote com no minimo 28 fraldas</v>
          </cell>
          <cell r="C417" t="str">
            <v>Pacote com no minimo 28 fraldas</v>
          </cell>
          <cell r="D417" t="str">
            <v>4002-04461</v>
          </cell>
          <cell r="E417">
            <v>143</v>
          </cell>
          <cell r="F417" t="str">
            <v>MINAS MED BRASIL EIRELI 
4002-04460</v>
          </cell>
          <cell r="G417">
            <v>15.6</v>
          </cell>
          <cell r="W417">
            <v>0</v>
          </cell>
          <cell r="X417">
            <v>0</v>
          </cell>
          <cell r="Y417">
            <v>143</v>
          </cell>
        </row>
        <row r="418">
          <cell r="A418" t="str">
            <v>FRALDA DESCARTAVEL INFANTIL, FORMATO ANATOMICO, TAMANHO P - -Pacote com no minimo 30 fraldas</v>
          </cell>
          <cell r="C418" t="str">
            <v>Pacote com no minimo 30 fraldas</v>
          </cell>
          <cell r="D418" t="str">
            <v>4002-04460</v>
          </cell>
          <cell r="E418">
            <v>67</v>
          </cell>
          <cell r="F418" t="str">
            <v>MINAS MED BRASIL EIRELI 
4002-04460</v>
          </cell>
          <cell r="G418">
            <v>14.85</v>
          </cell>
          <cell r="W418">
            <v>0</v>
          </cell>
          <cell r="X418">
            <v>0</v>
          </cell>
          <cell r="Y418">
            <v>67</v>
          </cell>
        </row>
        <row r="419">
          <cell r="A419" t="str">
            <v>FRALDA GERIÁTRICA DESCARTÁVEL TAMANHO EXTRA GRANDE, UNISSEX, INDICAÇÃO DE USO ACIMA DE 90 KG, PARA INCONTINÊNCIA URINÁRIA INTENSA OU SEVERA. PACOTE COM 07</v>
          </cell>
          <cell r="C419" t="str">
            <v>Pacote com 7 un</v>
          </cell>
          <cell r="D419" t="str">
            <v xml:space="preserve">4005-00571 </v>
          </cell>
          <cell r="E419">
            <v>428</v>
          </cell>
          <cell r="F419" t="str">
            <v>FRALDA DE FABRICA COMERCIO EIRELI -00400204461</v>
          </cell>
          <cell r="G419">
            <v>12.88</v>
          </cell>
          <cell r="W419">
            <v>0</v>
          </cell>
          <cell r="X419">
            <v>0</v>
          </cell>
          <cell r="Y419">
            <v>428</v>
          </cell>
        </row>
        <row r="420">
          <cell r="A420" t="str">
            <v>FRALDA GERIÁTRICA DESCARTÁVEL TAMANHO GRANDE, UNISSEX, INDICAÇÃO DE USO ACIMA DE 70KG, PARA INCONTINÊNCIA URINÁRIA INTENSA OU SEVERA. PACOTE COM 08</v>
          </cell>
          <cell r="C420" t="str">
            <v>Pacote com 8 un</v>
          </cell>
          <cell r="D420" t="str">
            <v xml:space="preserve">4005-00571 </v>
          </cell>
          <cell r="E420">
            <v>375</v>
          </cell>
          <cell r="F420" t="str">
            <v>FRALDA DE FABRICA COMERCIO EIRELI -00400204461</v>
          </cell>
          <cell r="G420">
            <v>12.88</v>
          </cell>
          <cell r="H420">
            <v>19</v>
          </cell>
          <cell r="W420">
            <v>19</v>
          </cell>
          <cell r="X420">
            <v>244.72000000000003</v>
          </cell>
          <cell r="Y420">
            <v>356</v>
          </cell>
        </row>
        <row r="421">
          <cell r="A421" t="str">
            <v>FRALDA GERIÁTRICA DESCARTÁVEL TAMANHO MÉDIO, UNISSEX, INDICAÇÃO DE USO DE 40 A 70KG, PARA INCONTINÊNCIA URINÁRIA INTENSA OU SEVERA - PACOTE COM 08</v>
          </cell>
          <cell r="C421" t="str">
            <v>Pacote com 8 un</v>
          </cell>
          <cell r="D421" t="str">
            <v xml:space="preserve">4005-00571 </v>
          </cell>
          <cell r="E421">
            <v>250</v>
          </cell>
          <cell r="F421" t="str">
            <v>FRALDA DE FABRICA COMERCIO EIRELI -00400204461</v>
          </cell>
          <cell r="G421">
            <v>12.88</v>
          </cell>
          <cell r="H421">
            <v>7</v>
          </cell>
          <cell r="W421">
            <v>7</v>
          </cell>
          <cell r="X421">
            <v>90.160000000000011</v>
          </cell>
          <cell r="Y421">
            <v>243</v>
          </cell>
        </row>
        <row r="422">
          <cell r="A422" t="str">
            <v>FRALDA GERIÁTRICA DESCARTÁVEL TAMANHO PEQUENO, UNISSEX, INDICAÇÃO DE USO DE 20 A 40KG, PARA INCONTINÊNCIA URINÁRIA INTENSA OU SEVERA - PACOTE COM 08</v>
          </cell>
          <cell r="C422" t="str">
            <v>Pacote com 8 un</v>
          </cell>
          <cell r="D422" t="str">
            <v xml:space="preserve">4005-00571 </v>
          </cell>
          <cell r="E422">
            <v>250</v>
          </cell>
          <cell r="F422" t="str">
            <v>FRALDA DE FABRICA COMERCIO EIRELI -00400204461</v>
          </cell>
          <cell r="G422">
            <v>12.88</v>
          </cell>
          <cell r="W422">
            <v>0</v>
          </cell>
          <cell r="X422">
            <v>0</v>
          </cell>
          <cell r="Y422">
            <v>250</v>
          </cell>
        </row>
        <row r="423">
          <cell r="A423" t="str">
            <v>Gancho Ponta Bola Reto Para Arco</v>
          </cell>
          <cell r="C423" t="str">
            <v>Embalagem com 10 unidades</v>
          </cell>
          <cell r="D423" t="str">
            <v>00896/20</v>
          </cell>
          <cell r="E423">
            <v>20</v>
          </cell>
          <cell r="F423" t="str">
            <v>ORTHO DENTAL JF - 00904/21</v>
          </cell>
          <cell r="G423">
            <v>13.75</v>
          </cell>
          <cell r="H423">
            <v>3</v>
          </cell>
          <cell r="W423">
            <v>3</v>
          </cell>
          <cell r="X423">
            <v>41.25</v>
          </cell>
          <cell r="Y423">
            <v>17</v>
          </cell>
        </row>
        <row r="424">
          <cell r="A424" t="str">
            <v>Gel Condutor Para Exames</v>
          </cell>
          <cell r="C424" t="str">
            <v>Unidade</v>
          </cell>
          <cell r="D424" t="str">
            <v>02973/20</v>
          </cell>
          <cell r="E424">
            <v>80</v>
          </cell>
          <cell r="F424" t="str">
            <v>CIRURGICA PATROCINIO - 02391/21</v>
          </cell>
          <cell r="G424">
            <v>11.31</v>
          </cell>
          <cell r="H424">
            <v>20</v>
          </cell>
          <cell r="I424">
            <v>10</v>
          </cell>
          <cell r="L424">
            <v>30</v>
          </cell>
          <cell r="M424">
            <v>30</v>
          </cell>
          <cell r="W424">
            <v>90</v>
          </cell>
          <cell r="X424">
            <v>1017.9000000000001</v>
          </cell>
          <cell r="Y424">
            <v>-10</v>
          </cell>
        </row>
        <row r="425">
          <cell r="A425" t="str">
            <v xml:space="preserve">Gengivotomo Kirkland Nº 15 16 </v>
          </cell>
          <cell r="C425" t="str">
            <v>Unidade</v>
          </cell>
          <cell r="D425" t="str">
            <v>00845/21</v>
          </cell>
          <cell r="E425">
            <v>7</v>
          </cell>
          <cell r="F425" t="str">
            <v>A. M. MOLITERNO - 02760/21</v>
          </cell>
          <cell r="G425">
            <v>22.42</v>
          </cell>
          <cell r="W425">
            <v>0</v>
          </cell>
          <cell r="X425">
            <v>0</v>
          </cell>
          <cell r="Y425">
            <v>7</v>
          </cell>
        </row>
        <row r="426">
          <cell r="A426" t="str">
            <v xml:space="preserve">Gengivotomo Orban Nº 1 2 </v>
          </cell>
          <cell r="C426" t="str">
            <v>Unidade</v>
          </cell>
          <cell r="D426" t="str">
            <v>00845/21</v>
          </cell>
          <cell r="E426">
            <v>10</v>
          </cell>
          <cell r="F426" t="str">
            <v>A. M. MOLITERNO - 02760/21</v>
          </cell>
          <cell r="G426">
            <v>22.2</v>
          </cell>
          <cell r="W426">
            <v>0</v>
          </cell>
          <cell r="X426">
            <v>0</v>
          </cell>
          <cell r="Y426">
            <v>10</v>
          </cell>
        </row>
        <row r="427">
          <cell r="A427" t="str">
            <v>Gesso Pedra Amarelo Tipo III</v>
          </cell>
          <cell r="C427" t="str">
            <v>Pacote com 1 kg</v>
          </cell>
          <cell r="E427">
            <v>14</v>
          </cell>
          <cell r="F427" t="str">
            <v>DENTAL MARIA -004002-04423</v>
          </cell>
          <cell r="G427">
            <v>8</v>
          </cell>
          <cell r="N427">
            <v>5</v>
          </cell>
          <cell r="P427">
            <v>9</v>
          </cell>
          <cell r="W427">
            <v>14</v>
          </cell>
          <cell r="X427">
            <v>112</v>
          </cell>
          <cell r="Y427">
            <v>0</v>
          </cell>
        </row>
        <row r="428">
          <cell r="A428" t="str">
            <v>Gesso Pedra Especial Tipo Iv Rosa</v>
          </cell>
          <cell r="C428" t="str">
            <v>Pacote com 1kg</v>
          </cell>
          <cell r="E428">
            <v>44</v>
          </cell>
          <cell r="F428" t="str">
            <v>DENTAL MARIA -004002-04423</v>
          </cell>
          <cell r="G428">
            <v>24.04</v>
          </cell>
          <cell r="H428">
            <v>2</v>
          </cell>
          <cell r="N428">
            <v>5</v>
          </cell>
          <cell r="P428">
            <v>10</v>
          </cell>
          <cell r="W428">
            <v>17</v>
          </cell>
          <cell r="X428">
            <v>408.68</v>
          </cell>
          <cell r="Y428">
            <v>27</v>
          </cell>
        </row>
        <row r="429">
          <cell r="A429" t="str">
            <v>Godiva Em Bastão - Verde</v>
          </cell>
          <cell r="C429" t="str">
            <v>Embalagem com 15 bastões</v>
          </cell>
          <cell r="D429" t="str">
            <v>01842/21</v>
          </cell>
          <cell r="E429">
            <v>3</v>
          </cell>
          <cell r="F429" t="str">
            <v>R. DE F. TORRES 02708/21</v>
          </cell>
          <cell r="G429">
            <v>23.33</v>
          </cell>
          <cell r="L429">
            <v>3</v>
          </cell>
          <cell r="W429">
            <v>3</v>
          </cell>
          <cell r="X429">
            <v>69.989999999999995</v>
          </cell>
          <cell r="Y429">
            <v>0</v>
          </cell>
        </row>
        <row r="430">
          <cell r="A430" t="str">
            <v>Grau Cirúrgico Bobina 10cm x 100m</v>
          </cell>
          <cell r="C430" t="str">
            <v>Bobina com 100 metros de comprimento</v>
          </cell>
          <cell r="E430">
            <v>75</v>
          </cell>
          <cell r="F430" t="str">
            <v>DUTRA E SILVA DISTRIBUIDORA LTDA - 004005-00537</v>
          </cell>
          <cell r="G430">
            <v>55.35</v>
          </cell>
          <cell r="H430">
            <v>30</v>
          </cell>
          <cell r="I430">
            <v>45</v>
          </cell>
          <cell r="W430">
            <v>75</v>
          </cell>
          <cell r="X430">
            <v>4151.25</v>
          </cell>
          <cell r="Y430">
            <v>0</v>
          </cell>
        </row>
        <row r="431">
          <cell r="A431" t="str">
            <v>Grau Cirúrgico Bobina De Papel Para Autoclave 10 Cm</v>
          </cell>
          <cell r="C431" t="str">
            <v>Rolo com 100 metros</v>
          </cell>
          <cell r="D431" t="str">
            <v>02973/20</v>
          </cell>
          <cell r="E431">
            <v>7</v>
          </cell>
          <cell r="F431" t="str">
            <v>CIRURGICA PATROCINIO - 02391/21</v>
          </cell>
          <cell r="G431">
            <v>71.930000000000007</v>
          </cell>
          <cell r="H431">
            <v>7</v>
          </cell>
          <cell r="W431">
            <v>7</v>
          </cell>
          <cell r="X431">
            <v>503.51000000000005</v>
          </cell>
          <cell r="Y431">
            <v>0</v>
          </cell>
        </row>
        <row r="432">
          <cell r="A432" t="str">
            <v>Grau Cirúrgico Bobina De Papel Para Autoclave 15 Cm</v>
          </cell>
          <cell r="C432" t="str">
            <v>Rolo com 100 metros</v>
          </cell>
          <cell r="D432" t="str">
            <v>02973/20</v>
          </cell>
          <cell r="E432">
            <v>12</v>
          </cell>
          <cell r="F432" t="str">
            <v>CIRURGICA PATROCINIO - 02391/21</v>
          </cell>
          <cell r="G432">
            <v>110</v>
          </cell>
          <cell r="N432">
            <v>12</v>
          </cell>
          <cell r="W432">
            <v>12</v>
          </cell>
          <cell r="X432">
            <v>1320</v>
          </cell>
          <cell r="Y432">
            <v>0</v>
          </cell>
        </row>
        <row r="433">
          <cell r="A433" t="str">
            <v>Grau Cirúrgico Bobina De Papel Para Autoclave 8 Cm</v>
          </cell>
          <cell r="C433" t="str">
            <v>Rolo com 100 metros</v>
          </cell>
          <cell r="D433" t="str">
            <v>02973/20</v>
          </cell>
          <cell r="E433">
            <v>10</v>
          </cell>
          <cell r="F433" t="str">
            <v xml:space="preserve"> ODONTOMED CANAA - 02393/21</v>
          </cell>
          <cell r="G433">
            <v>44.2</v>
          </cell>
          <cell r="M433">
            <v>10</v>
          </cell>
          <cell r="W433">
            <v>10</v>
          </cell>
          <cell r="X433">
            <v>442</v>
          </cell>
          <cell r="Y433">
            <v>0</v>
          </cell>
        </row>
        <row r="434">
          <cell r="A434" t="str">
            <v>Grau Cirúrgico Envelope Auto Selante 240 X 380 Mm</v>
          </cell>
          <cell r="B434">
            <v>1670010599</v>
          </cell>
          <cell r="C434" t="str">
            <v>Pacote</v>
          </cell>
          <cell r="D434" t="str">
            <v>02973/20</v>
          </cell>
          <cell r="E434">
            <v>20</v>
          </cell>
          <cell r="F434" t="str">
            <v xml:space="preserve"> ODONTOMED CANAA - 02393/21</v>
          </cell>
          <cell r="G434">
            <v>105.94</v>
          </cell>
          <cell r="I434">
            <v>2</v>
          </cell>
          <cell r="K434">
            <v>1</v>
          </cell>
          <cell r="N434">
            <v>17</v>
          </cell>
          <cell r="W434">
            <v>20</v>
          </cell>
          <cell r="X434">
            <v>2118.8000000000002</v>
          </cell>
          <cell r="Y434">
            <v>0</v>
          </cell>
        </row>
        <row r="435">
          <cell r="A435" t="str">
            <v xml:space="preserve">Grau Cirúrgico Envelope Autos Selante 15Cmx25 Cm </v>
          </cell>
          <cell r="C435" t="str">
            <v>Pacote com 100 unidades</v>
          </cell>
          <cell r="D435" t="str">
            <v>02973/20</v>
          </cell>
          <cell r="E435">
            <v>30</v>
          </cell>
          <cell r="F435" t="str">
            <v xml:space="preserve"> ODONTOMED CANAA - 02393/21</v>
          </cell>
          <cell r="G435">
            <v>54.89</v>
          </cell>
          <cell r="M435">
            <v>30</v>
          </cell>
          <cell r="W435">
            <v>30</v>
          </cell>
          <cell r="X435">
            <v>1646.7</v>
          </cell>
          <cell r="Y435">
            <v>0</v>
          </cell>
        </row>
        <row r="436">
          <cell r="A436" t="str">
            <v>Gurin Slot Redondo Fechado Com Gancho Direito</v>
          </cell>
          <cell r="C436" t="str">
            <v>Embalagem com 10 unidades</v>
          </cell>
          <cell r="D436" t="str">
            <v>00896/20</v>
          </cell>
          <cell r="E436">
            <v>20</v>
          </cell>
          <cell r="F436" t="str">
            <v>ORTHO DENTAL JF - 00904/21</v>
          </cell>
          <cell r="G436">
            <v>38.9</v>
          </cell>
          <cell r="H436">
            <v>3</v>
          </cell>
          <cell r="W436">
            <v>3</v>
          </cell>
          <cell r="X436">
            <v>116.69999999999999</v>
          </cell>
          <cell r="Y436">
            <v>17</v>
          </cell>
        </row>
        <row r="437">
          <cell r="A437" t="str">
            <v>Gurin Slot Redondo Fechado Com Gancho Esquerdo</v>
          </cell>
          <cell r="C437" t="str">
            <v>Embalagem com 10 unidades</v>
          </cell>
          <cell r="D437" t="str">
            <v>00896/20</v>
          </cell>
          <cell r="E437">
            <v>20</v>
          </cell>
          <cell r="F437" t="str">
            <v>ORTHO DENTAL JF - 00904/21</v>
          </cell>
          <cell r="G437">
            <v>38.9</v>
          </cell>
          <cell r="H437">
            <v>3</v>
          </cell>
          <cell r="W437">
            <v>3</v>
          </cell>
          <cell r="X437">
            <v>116.69999999999999</v>
          </cell>
          <cell r="Y437">
            <v>17</v>
          </cell>
        </row>
        <row r="438">
          <cell r="A438" t="str">
            <v>Gurin Slot Redondo Fechado Haste Longa Com Gancho Direito</v>
          </cell>
          <cell r="C438" t="str">
            <v>Embalagem com 5 unidades</v>
          </cell>
          <cell r="D438" t="str">
            <v>00896/20</v>
          </cell>
          <cell r="E438">
            <v>20</v>
          </cell>
          <cell r="F438" t="str">
            <v>ORTHO DENTAL JF - 00904/21</v>
          </cell>
          <cell r="G438">
            <v>22</v>
          </cell>
          <cell r="H438">
            <v>3</v>
          </cell>
          <cell r="W438">
            <v>3</v>
          </cell>
          <cell r="X438">
            <v>66</v>
          </cell>
          <cell r="Y438">
            <v>17</v>
          </cell>
        </row>
        <row r="439">
          <cell r="A439" t="str">
            <v>Gurin Slot Redondo Fechado Haste Longa Com Gancho Esquerdo</v>
          </cell>
          <cell r="C439" t="str">
            <v>Embalagem com 5 unidades</v>
          </cell>
          <cell r="D439" t="str">
            <v>00896/20</v>
          </cell>
          <cell r="E439">
            <v>20</v>
          </cell>
          <cell r="F439" t="str">
            <v>ORTHO DENTAL JF - 00904/21</v>
          </cell>
          <cell r="G439">
            <v>22</v>
          </cell>
          <cell r="H439">
            <v>3</v>
          </cell>
          <cell r="W439">
            <v>3</v>
          </cell>
          <cell r="X439">
            <v>66</v>
          </cell>
          <cell r="Y439">
            <v>17</v>
          </cell>
        </row>
        <row r="440">
          <cell r="A440" t="str">
            <v>Gurin Slot Redondo Fechado Sem Gancho</v>
          </cell>
          <cell r="C440" t="str">
            <v>Embalagem com 10 unidades</v>
          </cell>
          <cell r="D440" t="str">
            <v>00896/20</v>
          </cell>
          <cell r="E440">
            <v>20</v>
          </cell>
          <cell r="F440" t="str">
            <v>ORTHO DENTAL JF - 00904/21</v>
          </cell>
          <cell r="G440">
            <v>33</v>
          </cell>
          <cell r="H440">
            <v>3</v>
          </cell>
          <cell r="W440">
            <v>3</v>
          </cell>
          <cell r="X440">
            <v>99</v>
          </cell>
          <cell r="Y440">
            <v>17</v>
          </cell>
        </row>
        <row r="441">
          <cell r="A441" t="str">
            <v xml:space="preserve">Guta percha F (fine) 28mm </v>
          </cell>
          <cell r="C441" t="str">
            <v>Caixa com no mínimo 80 unidades</v>
          </cell>
          <cell r="E441">
            <v>28</v>
          </cell>
          <cell r="F441" t="str">
            <v>E.C DOS SANTOS - 004002-04421</v>
          </cell>
          <cell r="G441">
            <v>70.64</v>
          </cell>
          <cell r="K441">
            <v>5</v>
          </cell>
          <cell r="W441">
            <v>5</v>
          </cell>
          <cell r="X441">
            <v>353.2</v>
          </cell>
          <cell r="Y441">
            <v>23</v>
          </cell>
        </row>
        <row r="442">
          <cell r="A442" t="str">
            <v xml:space="preserve">Guta percha M (medium) 28mm </v>
          </cell>
          <cell r="C442" t="str">
            <v>Caixa com no mínimo 80 unidades</v>
          </cell>
          <cell r="E442">
            <v>28</v>
          </cell>
          <cell r="F442" t="str">
            <v>E.C DOS SANTOS - 004002-04421</v>
          </cell>
          <cell r="G442">
            <v>74.64</v>
          </cell>
          <cell r="J442">
            <v>5</v>
          </cell>
          <cell r="K442">
            <v>23</v>
          </cell>
          <cell r="W442">
            <v>28</v>
          </cell>
          <cell r="X442">
            <v>2089.92</v>
          </cell>
          <cell r="Y442">
            <v>0</v>
          </cell>
        </row>
        <row r="443">
          <cell r="A443" t="str">
            <v xml:space="preserve">Guta percha MF (medium fine) 28mm </v>
          </cell>
          <cell r="C443" t="str">
            <v>Caixa com no mínimo 80 unidades</v>
          </cell>
          <cell r="E443">
            <v>39</v>
          </cell>
          <cell r="F443" t="str">
            <v>E.C DOS SANTOS - 004002-04421</v>
          </cell>
          <cell r="G443">
            <v>78.73</v>
          </cell>
          <cell r="L443">
            <v>10</v>
          </cell>
          <cell r="W443">
            <v>10</v>
          </cell>
          <cell r="X443">
            <v>787.30000000000007</v>
          </cell>
          <cell r="Y443">
            <v>29</v>
          </cell>
        </row>
        <row r="444">
          <cell r="A444" t="str">
            <v xml:space="preserve">Guta percha ML (medium large) 28mm </v>
          </cell>
          <cell r="C444" t="str">
            <v>Caixa com no mínimo 80 unidades</v>
          </cell>
          <cell r="E444">
            <v>28</v>
          </cell>
          <cell r="F444" t="str">
            <v>E.C DOS SANTOS - 004002-04421</v>
          </cell>
          <cell r="G444">
            <v>69.760000000000005</v>
          </cell>
          <cell r="K444">
            <v>5</v>
          </cell>
          <cell r="L444">
            <v>8</v>
          </cell>
          <cell r="W444">
            <v>13</v>
          </cell>
          <cell r="X444">
            <v>906.88000000000011</v>
          </cell>
          <cell r="Y444">
            <v>15</v>
          </cell>
        </row>
        <row r="445">
          <cell r="A445" t="str">
            <v>Gutta percha acessória microttiped ML (Medium Large)</v>
          </cell>
          <cell r="C445" t="str">
            <v>Caixa com no mínimo 80 unidades</v>
          </cell>
          <cell r="E445">
            <v>13</v>
          </cell>
          <cell r="F445" t="str">
            <v>E.C DOS SANTOS - 004002-04421</v>
          </cell>
          <cell r="G445">
            <v>45.45</v>
          </cell>
          <cell r="K445">
            <v>3</v>
          </cell>
          <cell r="W445">
            <v>3</v>
          </cell>
          <cell r="X445">
            <v>136.35000000000002</v>
          </cell>
          <cell r="Y445">
            <v>10</v>
          </cell>
        </row>
        <row r="446">
          <cell r="A446" t="str">
            <v>Hastes Flexíveis - Tipo Cotonete - 75Un</v>
          </cell>
          <cell r="C446" t="str">
            <v>Caixa</v>
          </cell>
          <cell r="D446" t="str">
            <v>02973/20</v>
          </cell>
          <cell r="E446">
            <v>60</v>
          </cell>
          <cell r="F446" t="str">
            <v>FARMA TOP  MEDICAMENTOS EIRELI- 02390/21</v>
          </cell>
          <cell r="G446">
            <v>2.66</v>
          </cell>
          <cell r="H446">
            <v>10</v>
          </cell>
          <cell r="I446">
            <v>20</v>
          </cell>
          <cell r="W446">
            <v>30</v>
          </cell>
          <cell r="X446">
            <v>79.800000000000011</v>
          </cell>
          <cell r="Y446">
            <v>30</v>
          </cell>
        </row>
        <row r="447">
          <cell r="A447" t="str">
            <v>Hastes Flexíveis Com Pontas De Algodão</v>
          </cell>
          <cell r="C447" t="str">
            <v>Embalagem com no mínimo 75 unidades</v>
          </cell>
          <cell r="E447">
            <v>6</v>
          </cell>
          <cell r="F447" t="str">
            <v>H. F. E. COMERCIO DE MATERIAL MEDICO HOSPITALAR LTDA - 004002 - 04436</v>
          </cell>
          <cell r="G447">
            <v>2.78</v>
          </cell>
          <cell r="W447">
            <v>0</v>
          </cell>
          <cell r="X447">
            <v>0</v>
          </cell>
          <cell r="Y447">
            <v>6</v>
          </cell>
        </row>
        <row r="448">
          <cell r="A448" t="str">
            <v>Hialurônico + Lidocaína Ser 1,25ml - REFINAMENTO SUPERFICIAL</v>
          </cell>
          <cell r="C448" t="str">
            <v>Seringa 1,25 ml</v>
          </cell>
          <cell r="E448">
            <v>86</v>
          </cell>
          <cell r="F448" t="str">
            <v>DL DISTRIBUIDORA 004002-04369</v>
          </cell>
          <cell r="G448">
            <v>417.38</v>
          </cell>
          <cell r="H448">
            <v>2</v>
          </cell>
          <cell r="I448">
            <v>1</v>
          </cell>
          <cell r="K448">
            <v>3</v>
          </cell>
          <cell r="W448">
            <v>6</v>
          </cell>
          <cell r="X448">
            <v>2504.2799999999997</v>
          </cell>
          <cell r="Y448">
            <v>80</v>
          </cell>
        </row>
        <row r="449">
          <cell r="A449" t="str">
            <v>Hialurônico Ácido Ser 1 ml - REFINAMENTO MÉDIO</v>
          </cell>
          <cell r="C449" t="str">
            <v>Seringa 1 ml</v>
          </cell>
          <cell r="E449">
            <v>86</v>
          </cell>
          <cell r="F449" t="str">
            <v>DL DISTRIBUIDORA 004002-04369</v>
          </cell>
          <cell r="G449">
            <v>549.86</v>
          </cell>
          <cell r="H449">
            <v>2</v>
          </cell>
          <cell r="I449">
            <v>4</v>
          </cell>
          <cell r="J449">
            <v>4</v>
          </cell>
          <cell r="K449">
            <v>5</v>
          </cell>
          <cell r="W449">
            <v>15</v>
          </cell>
          <cell r="X449">
            <v>8247.9</v>
          </cell>
          <cell r="Y449">
            <v>71</v>
          </cell>
        </row>
        <row r="450">
          <cell r="A450" t="str">
            <v>Hidróxido De Cálcio Pa</v>
          </cell>
          <cell r="C450" t="str">
            <v>Frasco com 10 gramas</v>
          </cell>
          <cell r="E450">
            <v>21</v>
          </cell>
          <cell r="F450" t="str">
            <v>DENTAL MARIA -004002-04423</v>
          </cell>
          <cell r="G450">
            <v>5.89</v>
          </cell>
          <cell r="P450">
            <v>5</v>
          </cell>
          <cell r="W450">
            <v>5</v>
          </cell>
          <cell r="X450">
            <v>29.45</v>
          </cell>
          <cell r="Y450">
            <v>16</v>
          </cell>
        </row>
        <row r="451">
          <cell r="A451" t="str">
            <v>Indicador Biológico</v>
          </cell>
          <cell r="C451" t="str">
            <v>Pacote</v>
          </cell>
          <cell r="D451" t="str">
            <v>02973/20</v>
          </cell>
          <cell r="E451">
            <v>1402</v>
          </cell>
          <cell r="F451" t="str">
            <v xml:space="preserve"> BIO LÓGICA - N° 01918/21</v>
          </cell>
          <cell r="G451">
            <v>25.92</v>
          </cell>
          <cell r="H451">
            <v>40</v>
          </cell>
          <cell r="I451">
            <v>70</v>
          </cell>
          <cell r="J451">
            <v>120</v>
          </cell>
          <cell r="K451">
            <v>50</v>
          </cell>
          <cell r="L451">
            <v>70</v>
          </cell>
          <cell r="M451">
            <v>100</v>
          </cell>
          <cell r="N451">
            <v>250</v>
          </cell>
          <cell r="W451">
            <v>700</v>
          </cell>
          <cell r="X451">
            <v>18144</v>
          </cell>
          <cell r="Y451">
            <v>702</v>
          </cell>
        </row>
        <row r="452">
          <cell r="A452" t="str">
            <v>Indicador Químico Integrador Classe 5</v>
          </cell>
          <cell r="C452" t="str">
            <v>Caixa</v>
          </cell>
          <cell r="D452" t="str">
            <v>02973/20</v>
          </cell>
          <cell r="E452">
            <v>44</v>
          </cell>
          <cell r="F452" t="str">
            <v xml:space="preserve"> BIO LÓGICA - N° 01918/21</v>
          </cell>
          <cell r="G452">
            <v>72</v>
          </cell>
          <cell r="H452">
            <v>6</v>
          </cell>
          <cell r="I452">
            <v>4</v>
          </cell>
          <cell r="J452">
            <v>7</v>
          </cell>
          <cell r="K452">
            <v>4</v>
          </cell>
          <cell r="L452">
            <v>7</v>
          </cell>
          <cell r="M452">
            <v>5</v>
          </cell>
          <cell r="N452">
            <v>11</v>
          </cell>
          <cell r="W452">
            <v>44</v>
          </cell>
          <cell r="X452">
            <v>3168</v>
          </cell>
          <cell r="Y452">
            <v>0</v>
          </cell>
        </row>
        <row r="453">
          <cell r="A453" t="str">
            <v>Iodoformio</v>
          </cell>
          <cell r="C453" t="str">
            <v>Frasco com 10g</v>
          </cell>
          <cell r="E453">
            <v>16</v>
          </cell>
          <cell r="F453" t="str">
            <v>DENTAL MARIA -004002-04423</v>
          </cell>
          <cell r="G453">
            <v>34.65</v>
          </cell>
          <cell r="W453">
            <v>0</v>
          </cell>
          <cell r="X453">
            <v>0</v>
          </cell>
          <cell r="Y453">
            <v>16</v>
          </cell>
        </row>
        <row r="454">
          <cell r="A454" t="str">
            <v>Ionômero De Vidro Forrador Ionoseal</v>
          </cell>
          <cell r="C454" t="str">
            <v>Embalagem com 1 seringa com 2,5g</v>
          </cell>
          <cell r="D454" t="str">
            <v>01842/21</v>
          </cell>
          <cell r="E454">
            <v>13</v>
          </cell>
          <cell r="F454" t="str">
            <v>R. DE F. TORRES 02708/21</v>
          </cell>
          <cell r="G454">
            <v>144.38</v>
          </cell>
          <cell r="L454">
            <v>2</v>
          </cell>
          <cell r="N454">
            <v>11</v>
          </cell>
          <cell r="W454">
            <v>13</v>
          </cell>
          <cell r="X454">
            <v>1876.94</v>
          </cell>
          <cell r="Y454">
            <v>0</v>
          </cell>
        </row>
        <row r="455">
          <cell r="A455" t="str">
            <v>Ionômero De Vidro Forrador Ionoseal</v>
          </cell>
          <cell r="C455" t="str">
            <v>Embalagem com 1 seringa com 2,5g</v>
          </cell>
          <cell r="E455">
            <v>7</v>
          </cell>
          <cell r="F455" t="str">
            <v>DENTAL MARIA -004002-04423</v>
          </cell>
          <cell r="G455">
            <v>93.07</v>
          </cell>
          <cell r="P455">
            <v>2</v>
          </cell>
          <cell r="W455">
            <v>2</v>
          </cell>
          <cell r="X455">
            <v>186.14</v>
          </cell>
          <cell r="Y455">
            <v>5</v>
          </cell>
        </row>
        <row r="456">
          <cell r="A456" t="str">
            <v>Kit Banda Molar Inferior</v>
          </cell>
          <cell r="C456" t="str">
            <v>Kit com no mínimo 190 bandas</v>
          </cell>
          <cell r="D456" t="str">
            <v>00896/20</v>
          </cell>
          <cell r="E456">
            <v>10</v>
          </cell>
          <cell r="F456" t="str">
            <v>ORTHO DENTAL JF - 00904/21</v>
          </cell>
          <cell r="G456">
            <v>160</v>
          </cell>
          <cell r="H456">
            <v>1</v>
          </cell>
          <cell r="W456">
            <v>1</v>
          </cell>
          <cell r="X456">
            <v>160</v>
          </cell>
          <cell r="Y456">
            <v>9</v>
          </cell>
        </row>
        <row r="457">
          <cell r="A457" t="str">
            <v xml:space="preserve">Kit Banda Molar Superior </v>
          </cell>
          <cell r="C457" t="str">
            <v>Kit com no mínimo 190 bandas</v>
          </cell>
          <cell r="D457" t="str">
            <v>00896/20</v>
          </cell>
          <cell r="E457">
            <v>10</v>
          </cell>
          <cell r="F457" t="str">
            <v>ORTHO DENTAL JF - 00904/21</v>
          </cell>
          <cell r="G457">
            <v>169</v>
          </cell>
          <cell r="H457">
            <v>1</v>
          </cell>
          <cell r="W457">
            <v>1</v>
          </cell>
          <cell r="X457">
            <v>169</v>
          </cell>
          <cell r="Y457">
            <v>9</v>
          </cell>
        </row>
        <row r="458">
          <cell r="A458" t="str">
            <v>Kit De Acabamento E Polimento Universal</v>
          </cell>
          <cell r="C458" t="str">
            <v>Kit com no mínimo 11 pontas</v>
          </cell>
          <cell r="D458" t="str">
            <v>01842/21</v>
          </cell>
          <cell r="E458">
            <v>3</v>
          </cell>
          <cell r="F458" t="str">
            <v>GUSTAVO NICOLINO - 02709/21</v>
          </cell>
          <cell r="G458">
            <v>416.66</v>
          </cell>
          <cell r="W458">
            <v>0</v>
          </cell>
          <cell r="X458">
            <v>0</v>
          </cell>
          <cell r="Y458">
            <v>3</v>
          </cell>
        </row>
        <row r="459">
          <cell r="A459" t="str">
            <v>Kit De Acabamento E Polimento Universal</v>
          </cell>
          <cell r="C459" t="str">
            <v>Kit com  20 pontas</v>
          </cell>
          <cell r="E459">
            <v>7</v>
          </cell>
          <cell r="F459" t="str">
            <v>DENTAL OESTE EIRELI - 004002 - 04440</v>
          </cell>
          <cell r="W459">
            <v>0</v>
          </cell>
          <cell r="X459">
            <v>0</v>
          </cell>
          <cell r="Y459">
            <v>7</v>
          </cell>
        </row>
        <row r="460">
          <cell r="A460" t="str">
            <v>Kit De Aspiração Endodôntica</v>
          </cell>
          <cell r="C460" t="str">
            <v>Conjunto com 01 cânula e 3 agulhas</v>
          </cell>
          <cell r="E460">
            <v>59</v>
          </cell>
          <cell r="F460" t="str">
            <v>DENTAL MARIA -004002-04423</v>
          </cell>
          <cell r="G460">
            <v>50.3</v>
          </cell>
          <cell r="H460">
            <v>5</v>
          </cell>
          <cell r="W460">
            <v>5</v>
          </cell>
          <cell r="X460">
            <v>251.5</v>
          </cell>
          <cell r="Y460">
            <v>54</v>
          </cell>
        </row>
        <row r="461">
          <cell r="A461" t="str">
            <v xml:space="preserve">Kit De Bráquetes 01 Caso Autoligado Prescrição Roth Sli .022" </v>
          </cell>
          <cell r="C461" t="str">
            <v>Kit com no mínimo 20 bráquetes,  01 arco e 04 tubos de colagem simples</v>
          </cell>
          <cell r="D461" t="str">
            <v>00896/20</v>
          </cell>
          <cell r="E461">
            <v>10</v>
          </cell>
          <cell r="F461" t="str">
            <v>ORTHO DENTAL JF - 02233/21</v>
          </cell>
          <cell r="G461">
            <v>142</v>
          </cell>
          <cell r="H461">
            <v>2</v>
          </cell>
          <cell r="W461">
            <v>2</v>
          </cell>
          <cell r="X461">
            <v>284</v>
          </cell>
          <cell r="Y461">
            <v>8</v>
          </cell>
        </row>
        <row r="462">
          <cell r="A462" t="str">
            <v xml:space="preserve">Kit De Bráquetes Cerâmicos 1 Caso Prescrição Roth 0.22" </v>
          </cell>
          <cell r="C462" t="str">
            <v>Kit com 20 unidades</v>
          </cell>
          <cell r="D462" t="str">
            <v>00896/20</v>
          </cell>
          <cell r="E462">
            <v>15</v>
          </cell>
          <cell r="F462" t="str">
            <v>ORTHO DENTAL JF - 00904/21</v>
          </cell>
          <cell r="G462">
            <v>129.5</v>
          </cell>
          <cell r="H462">
            <v>2</v>
          </cell>
          <cell r="W462">
            <v>2</v>
          </cell>
          <cell r="X462">
            <v>259</v>
          </cell>
          <cell r="Y462">
            <v>13</v>
          </cell>
        </row>
        <row r="463">
          <cell r="A463" t="str">
            <v>Kit De Bráquetes De Aço 10 Casos  Roth 0.22"</v>
          </cell>
          <cell r="C463" t="str">
            <v xml:space="preserve"> Kit com 200 unidades</v>
          </cell>
          <cell r="D463" t="str">
            <v>00896/20</v>
          </cell>
          <cell r="E463">
            <v>10</v>
          </cell>
          <cell r="F463" t="str">
            <v>ORTHO DENTAL JF - 00904/21</v>
          </cell>
          <cell r="G463">
            <v>240</v>
          </cell>
          <cell r="H463">
            <v>1</v>
          </cell>
          <cell r="W463">
            <v>1</v>
          </cell>
          <cell r="X463">
            <v>240</v>
          </cell>
          <cell r="Y463">
            <v>9</v>
          </cell>
        </row>
        <row r="464">
          <cell r="A464" t="str">
            <v>Kit De Higiene Bucal Adulto</v>
          </cell>
          <cell r="B464" t="str">
            <v>167 006 0005</v>
          </cell>
          <cell r="C464" t="str">
            <v xml:space="preserve">Conjunto com 01 escova dental modelo adulto, 01 creme dental com flúor, e 01 fio dental </v>
          </cell>
          <cell r="D464" t="str">
            <v>02471/20</v>
          </cell>
          <cell r="E464">
            <v>9989</v>
          </cell>
          <cell r="F464" t="str">
            <v>ALG RIO - 01710/21</v>
          </cell>
          <cell r="G464">
            <v>4.18</v>
          </cell>
          <cell r="I464">
            <v>1500</v>
          </cell>
          <cell r="J464">
            <v>1000</v>
          </cell>
          <cell r="K464">
            <v>1500</v>
          </cell>
          <cell r="L464">
            <v>1989</v>
          </cell>
          <cell r="W464">
            <v>5989</v>
          </cell>
          <cell r="X464">
            <v>25034.019999999997</v>
          </cell>
          <cell r="Y464">
            <v>4000</v>
          </cell>
        </row>
        <row r="465">
          <cell r="A465" t="str">
            <v>Kit De Higiene Bucal Adulto</v>
          </cell>
          <cell r="B465" t="str">
            <v>167 006 0005</v>
          </cell>
          <cell r="C465" t="str">
            <v xml:space="preserve">Conjunto com 01 escova dental modelo adulto, 01 creme dental com flúor, e 01 fio dental </v>
          </cell>
          <cell r="E465">
            <v>2602</v>
          </cell>
          <cell r="F465" t="str">
            <v>D&amp;D PRODUTOS DE HIGIENE E LIMPEZA LTDA- 004002-04442</v>
          </cell>
          <cell r="G465">
            <v>6.22</v>
          </cell>
          <cell r="W465">
            <v>0</v>
          </cell>
          <cell r="X465">
            <v>0</v>
          </cell>
          <cell r="Y465">
            <v>2602</v>
          </cell>
        </row>
        <row r="466">
          <cell r="A466" t="str">
            <v>Kit De Higiene Bucal Infantil</v>
          </cell>
          <cell r="B466" t="str">
            <v>167 006 0006</v>
          </cell>
          <cell r="C466" t="str">
            <v xml:space="preserve">Conjunto com 01 escova dental modelo infantil, 01 creme dental com flúor, e 01 fio dental </v>
          </cell>
          <cell r="D466" t="str">
            <v>02471/20</v>
          </cell>
          <cell r="E466">
            <v>3960</v>
          </cell>
          <cell r="F466" t="str">
            <v>ALG RIO - 01710/21</v>
          </cell>
          <cell r="G466">
            <v>4.9800000000000004</v>
          </cell>
          <cell r="H466">
            <v>2000</v>
          </cell>
          <cell r="J466">
            <v>700</v>
          </cell>
          <cell r="K466">
            <v>800</v>
          </cell>
          <cell r="L466">
            <v>460</v>
          </cell>
          <cell r="W466">
            <v>3960</v>
          </cell>
          <cell r="X466">
            <v>19720.800000000003</v>
          </cell>
          <cell r="Y466">
            <v>0</v>
          </cell>
        </row>
        <row r="467">
          <cell r="A467" t="str">
            <v>Kit De Higiene Bucal Infantil</v>
          </cell>
          <cell r="B467" t="str">
            <v>167 006 0006</v>
          </cell>
          <cell r="C467" t="str">
            <v xml:space="preserve">Conjunto com 01 escova dental modelo infantil, 01 creme dental sem flúor, e 01 fio dental </v>
          </cell>
          <cell r="E467">
            <v>3198</v>
          </cell>
          <cell r="F467" t="str">
            <v>D&amp;D PRODUTOS DE HIGIENE E LIMPEZA LTDA- 004002-04442</v>
          </cell>
          <cell r="G467">
            <v>6.92</v>
          </cell>
          <cell r="W467">
            <v>0</v>
          </cell>
          <cell r="X467">
            <v>0</v>
          </cell>
          <cell r="Y467">
            <v>3198</v>
          </cell>
        </row>
        <row r="468">
          <cell r="A468" t="str">
            <v>Kit Seringa Plástica Tipo Centrix</v>
          </cell>
          <cell r="C468" t="str">
            <v>Conjunto</v>
          </cell>
          <cell r="D468" t="str">
            <v>00845/21</v>
          </cell>
          <cell r="E468">
            <v>10</v>
          </cell>
          <cell r="F468" t="str">
            <v>DENTAL OESTE - 02754/21</v>
          </cell>
          <cell r="G468">
            <v>156.34</v>
          </cell>
          <cell r="W468">
            <v>0</v>
          </cell>
          <cell r="X468">
            <v>0</v>
          </cell>
          <cell r="Y468">
            <v>10</v>
          </cell>
        </row>
        <row r="469">
          <cell r="A469" t="str">
            <v>Lâmina De Bisturi Nº12</v>
          </cell>
          <cell r="C469" t="str">
            <v>Embalagem com 100 unidades</v>
          </cell>
          <cell r="D469" t="str">
            <v>01842/21</v>
          </cell>
          <cell r="E469">
            <v>13</v>
          </cell>
          <cell r="F469" t="str">
            <v>GUSTAVO NICOLINO - 02709/21</v>
          </cell>
          <cell r="G469">
            <v>33.33</v>
          </cell>
          <cell r="H469">
            <v>2</v>
          </cell>
          <cell r="W469">
            <v>2</v>
          </cell>
          <cell r="X469">
            <v>66.66</v>
          </cell>
          <cell r="Y469">
            <v>11</v>
          </cell>
        </row>
        <row r="470">
          <cell r="A470" t="str">
            <v>Lâmina De Bisturi Nº12</v>
          </cell>
          <cell r="C470" t="str">
            <v>Embalagem com 100 unidades</v>
          </cell>
          <cell r="E470">
            <v>26</v>
          </cell>
          <cell r="F470" t="str">
            <v>R. C. DIEGO DE SOUZA &amp; DE PAULA LTDA - 004002 - 04443</v>
          </cell>
          <cell r="G470">
            <v>36.65</v>
          </cell>
          <cell r="W470">
            <v>0</v>
          </cell>
          <cell r="X470">
            <v>0</v>
          </cell>
          <cell r="Y470">
            <v>26</v>
          </cell>
        </row>
        <row r="471">
          <cell r="A471" t="str">
            <v>Lâmina De Bisturi Nº15</v>
          </cell>
          <cell r="C471" t="str">
            <v>Embalagem com 100 unidades</v>
          </cell>
          <cell r="D471" t="str">
            <v>01842/21</v>
          </cell>
          <cell r="E471">
            <v>13</v>
          </cell>
          <cell r="F471" t="str">
            <v>GUSTAVO NICOLINO - 02709/21</v>
          </cell>
          <cell r="G471">
            <v>33.33</v>
          </cell>
          <cell r="H471">
            <v>2</v>
          </cell>
          <cell r="W471">
            <v>2</v>
          </cell>
          <cell r="X471">
            <v>66.66</v>
          </cell>
          <cell r="Y471">
            <v>11</v>
          </cell>
        </row>
        <row r="472">
          <cell r="A472" t="str">
            <v>Lâmina De Bisturi Nº15</v>
          </cell>
          <cell r="C472" t="str">
            <v>Embalagem com 100 unidades</v>
          </cell>
          <cell r="E472">
            <v>26</v>
          </cell>
          <cell r="F472" t="str">
            <v>R. C. DIEGO DE SOUZA &amp; DE PAULA LTDA - 004002 - 04443</v>
          </cell>
          <cell r="G472">
            <v>36.65</v>
          </cell>
          <cell r="H472">
            <v>3</v>
          </cell>
          <cell r="W472">
            <v>3</v>
          </cell>
          <cell r="X472">
            <v>109.94999999999999</v>
          </cell>
          <cell r="Y472">
            <v>23</v>
          </cell>
        </row>
        <row r="473">
          <cell r="A473" t="str">
            <v>Lâmina De Bisturi Nº15C</v>
          </cell>
          <cell r="C473" t="str">
            <v>Embalagem com 100 unidades</v>
          </cell>
          <cell r="D473" t="str">
            <v>01842/21</v>
          </cell>
          <cell r="E473">
            <v>13</v>
          </cell>
          <cell r="F473" t="str">
            <v>GUSTAVO NICOLINO - 02709/21</v>
          </cell>
          <cell r="G473">
            <v>36.92</v>
          </cell>
          <cell r="H473">
            <v>2</v>
          </cell>
          <cell r="J473">
            <v>1</v>
          </cell>
          <cell r="W473">
            <v>3</v>
          </cell>
          <cell r="X473">
            <v>110.76</v>
          </cell>
          <cell r="Y473">
            <v>10</v>
          </cell>
        </row>
        <row r="474">
          <cell r="A474" t="str">
            <v>Lâmina De Bisturi Nº15C</v>
          </cell>
          <cell r="C474" t="str">
            <v>Embalagem com 100 unidades</v>
          </cell>
          <cell r="E474">
            <v>27</v>
          </cell>
          <cell r="F474" t="str">
            <v>KANIA COMERCIO DE PRODUTOS HOSPITALARES LTDA - 004002 - 04444</v>
          </cell>
          <cell r="G474">
            <v>40.5</v>
          </cell>
          <cell r="W474">
            <v>0</v>
          </cell>
          <cell r="X474">
            <v>0</v>
          </cell>
          <cell r="Y474">
            <v>27</v>
          </cell>
        </row>
        <row r="475">
          <cell r="A475" t="str">
            <v>Lâmina De Bisturi Nº22</v>
          </cell>
          <cell r="C475" t="str">
            <v>Embalagem com 100 unidades</v>
          </cell>
          <cell r="D475" t="str">
            <v>01842/21</v>
          </cell>
          <cell r="E475">
            <v>13</v>
          </cell>
          <cell r="F475" t="str">
            <v>GUSTAVO NICOLINO - 02709/21</v>
          </cell>
          <cell r="G475">
            <v>34</v>
          </cell>
          <cell r="H475">
            <v>1</v>
          </cell>
          <cell r="W475">
            <v>1</v>
          </cell>
          <cell r="X475">
            <v>34</v>
          </cell>
          <cell r="Y475">
            <v>12</v>
          </cell>
        </row>
        <row r="476">
          <cell r="A476" t="str">
            <v>Lâmina De Bisturi Nº22</v>
          </cell>
          <cell r="C476" t="str">
            <v>Embalagem com 100 unidades</v>
          </cell>
          <cell r="E476">
            <v>26</v>
          </cell>
          <cell r="F476" t="str">
            <v>R. C. DIEGO DE SOUZA &amp; DE PAULA LTDA - 004002 - 04443</v>
          </cell>
          <cell r="G476">
            <v>44.95</v>
          </cell>
          <cell r="W476">
            <v>0</v>
          </cell>
          <cell r="X476">
            <v>0</v>
          </cell>
          <cell r="Y476">
            <v>26</v>
          </cell>
        </row>
        <row r="477">
          <cell r="A477" t="str">
            <v>Lamparina A Alcool</v>
          </cell>
          <cell r="C477" t="str">
            <v>Unidade</v>
          </cell>
          <cell r="D477" t="str">
            <v>00845/21</v>
          </cell>
          <cell r="E477">
            <v>12</v>
          </cell>
          <cell r="F477" t="str">
            <v>A. M. MOLITERNO - 02760/21</v>
          </cell>
          <cell r="G477">
            <v>33.33</v>
          </cell>
          <cell r="K477">
            <v>2</v>
          </cell>
          <cell r="W477">
            <v>2</v>
          </cell>
          <cell r="X477">
            <v>66.66</v>
          </cell>
          <cell r="Y477">
            <v>10</v>
          </cell>
        </row>
        <row r="478">
          <cell r="A478" t="str">
            <v>Lençol De Borracha Para Isolamento Absoluto</v>
          </cell>
          <cell r="C478" t="str">
            <v>Caixa com no mínimo 26 unidades</v>
          </cell>
          <cell r="D478" t="str">
            <v>01842/21</v>
          </cell>
          <cell r="E478">
            <v>53</v>
          </cell>
          <cell r="F478" t="str">
            <v>GUSTAVO NICOLINO - 02709/21</v>
          </cell>
          <cell r="G478">
            <v>21.48</v>
          </cell>
          <cell r="H478">
            <v>13</v>
          </cell>
          <cell r="I478">
            <v>20</v>
          </cell>
          <cell r="J478">
            <v>20</v>
          </cell>
          <cell r="W478">
            <v>53</v>
          </cell>
          <cell r="X478">
            <v>1138.44</v>
          </cell>
          <cell r="Y478">
            <v>0</v>
          </cell>
        </row>
        <row r="479">
          <cell r="A479" t="str">
            <v>Lençol De Borracha Para Isolamento Absoluto</v>
          </cell>
          <cell r="C479" t="str">
            <v>Caixa com no mínimo 26 unidades</v>
          </cell>
          <cell r="E479">
            <v>26</v>
          </cell>
          <cell r="F479" t="str">
            <v>E.C DOS SANTOS - 004002-04421</v>
          </cell>
          <cell r="G479">
            <v>25.99</v>
          </cell>
          <cell r="K479">
            <v>26</v>
          </cell>
          <cell r="W479">
            <v>26</v>
          </cell>
          <cell r="X479">
            <v>675.74</v>
          </cell>
          <cell r="Y479">
            <v>0</v>
          </cell>
        </row>
        <row r="480">
          <cell r="A480" t="str">
            <v>Lima De Plástico</v>
          </cell>
          <cell r="C480" t="str">
            <v>Caixa com 48 unidades</v>
          </cell>
          <cell r="E480">
            <v>10</v>
          </cell>
          <cell r="F480" t="str">
            <v>DENTAL OESTE EIRELI - 004002 - 04440</v>
          </cell>
          <cell r="H480">
            <v>10</v>
          </cell>
          <cell r="W480">
            <v>10</v>
          </cell>
          <cell r="X480">
            <v>0</v>
          </cell>
          <cell r="Y480">
            <v>0</v>
          </cell>
        </row>
        <row r="481">
          <cell r="A481" t="str">
            <v>Lima Especial Tipo K 25 Mm Nº 15 Com Cursor</v>
          </cell>
          <cell r="C481" t="str">
            <v>Kit com 6 Unidades</v>
          </cell>
          <cell r="D481" t="str">
            <v>00845/21</v>
          </cell>
          <cell r="E481">
            <v>17</v>
          </cell>
          <cell r="F481" t="str">
            <v>E.C. DOS SANTOS 02752/21</v>
          </cell>
          <cell r="G481">
            <v>18.100000000000001</v>
          </cell>
          <cell r="N481">
            <v>7</v>
          </cell>
          <cell r="W481">
            <v>7</v>
          </cell>
          <cell r="X481">
            <v>126.70000000000002</v>
          </cell>
          <cell r="Y481">
            <v>10</v>
          </cell>
        </row>
        <row r="482">
          <cell r="A482" t="str">
            <v>Lima Especial Tipo K 25 Mm Nº 15 Com Cursor</v>
          </cell>
          <cell r="C482" t="str">
            <v>Kit com 6 Unidades</v>
          </cell>
          <cell r="E482">
            <v>18</v>
          </cell>
          <cell r="F482" t="str">
            <v>E.C DOS SANTOS - 004002-04421</v>
          </cell>
          <cell r="G482">
            <v>15.38</v>
          </cell>
          <cell r="W482">
            <v>0</v>
          </cell>
          <cell r="X482">
            <v>0</v>
          </cell>
          <cell r="Y482">
            <v>18</v>
          </cell>
        </row>
        <row r="483">
          <cell r="A483" t="str">
            <v>Lima Flexofile 21 Mm 1ª Série (15 A 40) Com Cursor</v>
          </cell>
          <cell r="C483" t="str">
            <v>Unidade</v>
          </cell>
          <cell r="D483" t="str">
            <v>00845/21</v>
          </cell>
          <cell r="E483">
            <v>26</v>
          </cell>
          <cell r="F483" t="str">
            <v>E.C. DOS SANTOS 02752/21</v>
          </cell>
          <cell r="G483">
            <v>26.52</v>
          </cell>
          <cell r="H483">
            <v>10</v>
          </cell>
          <cell r="M483">
            <v>10</v>
          </cell>
          <cell r="W483">
            <v>20</v>
          </cell>
          <cell r="X483">
            <v>530.4</v>
          </cell>
          <cell r="Y483">
            <v>6</v>
          </cell>
        </row>
        <row r="484">
          <cell r="A484" t="str">
            <v>Lima Flexofile 25 Mm 2ª Série (45 A 80) Com Cursor</v>
          </cell>
          <cell r="C484" t="str">
            <v>Unidade</v>
          </cell>
          <cell r="D484" t="str">
            <v>00845/21</v>
          </cell>
          <cell r="E484">
            <v>30</v>
          </cell>
          <cell r="F484" t="str">
            <v>E.C. DOS SANTOS 02752/21</v>
          </cell>
          <cell r="G484">
            <v>32.22</v>
          </cell>
          <cell r="H484">
            <v>10</v>
          </cell>
          <cell r="M484">
            <v>10</v>
          </cell>
          <cell r="W484">
            <v>20</v>
          </cell>
          <cell r="X484">
            <v>644.4</v>
          </cell>
          <cell r="Y484">
            <v>10</v>
          </cell>
        </row>
        <row r="485">
          <cell r="A485" t="str">
            <v>Lima flexofile Estéril 21 mm - 1ª Série Nº 15 a 40</v>
          </cell>
          <cell r="C485" t="str">
            <v>Kit com 6 unidades</v>
          </cell>
          <cell r="E485">
            <v>43</v>
          </cell>
          <cell r="F485" t="str">
            <v>E.C DOS SANTOS - 004002-04421</v>
          </cell>
          <cell r="G485">
            <v>44.79</v>
          </cell>
          <cell r="W485">
            <v>0</v>
          </cell>
          <cell r="X485">
            <v>0</v>
          </cell>
          <cell r="Y485">
            <v>43</v>
          </cell>
        </row>
        <row r="486">
          <cell r="A486" t="str">
            <v>Lima Flexofile Estéril 25Mm - Sortida Nº 15-40</v>
          </cell>
          <cell r="C486" t="str">
            <v>Unidade</v>
          </cell>
          <cell r="D486" t="str">
            <v>00845/21</v>
          </cell>
          <cell r="E486">
            <v>28</v>
          </cell>
          <cell r="F486" t="str">
            <v>E.C. DOS SANTOS 02752/21</v>
          </cell>
          <cell r="G486">
            <v>26.52</v>
          </cell>
          <cell r="M486">
            <v>10</v>
          </cell>
          <cell r="W486">
            <v>10</v>
          </cell>
          <cell r="X486">
            <v>265.2</v>
          </cell>
          <cell r="Y486">
            <v>18</v>
          </cell>
        </row>
        <row r="487">
          <cell r="A487" t="str">
            <v>Lima Hedstroem Estéril 25Mm - Sortida Nº 15-40</v>
          </cell>
          <cell r="C487" t="str">
            <v>Kit com 6 unidades</v>
          </cell>
          <cell r="D487" t="str">
            <v>00845/21</v>
          </cell>
          <cell r="E487">
            <v>15</v>
          </cell>
          <cell r="F487" t="str">
            <v>E.C. DOS SANTOS 02752/21</v>
          </cell>
          <cell r="G487">
            <v>18.04</v>
          </cell>
          <cell r="M487">
            <v>2</v>
          </cell>
          <cell r="N487">
            <v>5</v>
          </cell>
          <cell r="W487">
            <v>7</v>
          </cell>
          <cell r="X487">
            <v>126.28</v>
          </cell>
          <cell r="Y487">
            <v>8</v>
          </cell>
        </row>
        <row r="488">
          <cell r="A488" t="str">
            <v>Lima Hedstroem Estéril 25mm - Sortida Nº 15-40</v>
          </cell>
          <cell r="C488" t="str">
            <v>Kit com 6 unidades</v>
          </cell>
          <cell r="E488">
            <v>33</v>
          </cell>
          <cell r="F488" t="str">
            <v>E.C DOS SANTOS - 004002-04421</v>
          </cell>
          <cell r="G488">
            <v>27.02</v>
          </cell>
          <cell r="J488">
            <v>2</v>
          </cell>
          <cell r="W488">
            <v>2</v>
          </cell>
          <cell r="X488">
            <v>54.04</v>
          </cell>
          <cell r="Y488">
            <v>31</v>
          </cell>
        </row>
        <row r="489">
          <cell r="A489" t="str">
            <v>Lima Hedstroem Estéril 25Mm - Sortida Nº 45-80</v>
          </cell>
          <cell r="C489" t="str">
            <v>Kit com 6 unidades</v>
          </cell>
          <cell r="D489" t="str">
            <v>00845/21</v>
          </cell>
          <cell r="E489">
            <v>10</v>
          </cell>
          <cell r="F489" t="str">
            <v>E.C. DOS SANTOS 02752/21</v>
          </cell>
          <cell r="G489">
            <v>18.149999999999999</v>
          </cell>
          <cell r="M489">
            <v>2</v>
          </cell>
          <cell r="N489">
            <v>5</v>
          </cell>
          <cell r="W489">
            <v>7</v>
          </cell>
          <cell r="X489">
            <v>127.04999999999998</v>
          </cell>
          <cell r="Y489">
            <v>3</v>
          </cell>
        </row>
        <row r="490">
          <cell r="A490" t="str">
            <v>Lima Hedstroem Estéril 25mm - Sortida Nº 45-80</v>
          </cell>
          <cell r="C490" t="str">
            <v>Kit com 6 unidades</v>
          </cell>
          <cell r="E490">
            <v>23</v>
          </cell>
          <cell r="F490" t="str">
            <v>E.C DOS SANTOS - 004002-04421</v>
          </cell>
          <cell r="G490">
            <v>27.02</v>
          </cell>
          <cell r="W490">
            <v>0</v>
          </cell>
          <cell r="X490">
            <v>0</v>
          </cell>
          <cell r="Y490">
            <v>23</v>
          </cell>
        </row>
        <row r="491">
          <cell r="A491" t="str">
            <v>Lima Hedstroem Estéril 31Mm - Sortida Nº 15-40</v>
          </cell>
          <cell r="C491" t="str">
            <v>Kit com 6 unidades</v>
          </cell>
          <cell r="D491" t="str">
            <v>00845/21</v>
          </cell>
          <cell r="E491">
            <v>13</v>
          </cell>
          <cell r="F491" t="str">
            <v>E.C. DOS SANTOS 02752/21</v>
          </cell>
          <cell r="G491">
            <v>18.05</v>
          </cell>
          <cell r="N491">
            <v>5</v>
          </cell>
          <cell r="W491">
            <v>5</v>
          </cell>
          <cell r="X491">
            <v>90.25</v>
          </cell>
          <cell r="Y491">
            <v>8</v>
          </cell>
        </row>
        <row r="492">
          <cell r="A492" t="str">
            <v>Lima Hedstroem Estéril 31mm - Sortida Nº 15-40</v>
          </cell>
          <cell r="C492" t="str">
            <v>Kit com 6 unidades</v>
          </cell>
          <cell r="E492">
            <v>33</v>
          </cell>
          <cell r="F492" t="str">
            <v>E.C DOS SANTOS - 004002-04421</v>
          </cell>
          <cell r="G492">
            <v>27.02</v>
          </cell>
          <cell r="W492">
            <v>0</v>
          </cell>
          <cell r="X492">
            <v>0</v>
          </cell>
          <cell r="Y492">
            <v>33</v>
          </cell>
        </row>
        <row r="493">
          <cell r="A493" t="str">
            <v>Lima Hedstroem Estéril 31Mm - Sortida Nº 45-80</v>
          </cell>
          <cell r="C493" t="str">
            <v>Kit com 6 unidades</v>
          </cell>
          <cell r="D493" t="str">
            <v>00845/21</v>
          </cell>
          <cell r="E493">
            <v>18</v>
          </cell>
          <cell r="F493" t="str">
            <v>E.C. DOS SANTOS 02752/21</v>
          </cell>
          <cell r="G493">
            <v>18.18</v>
          </cell>
          <cell r="N493">
            <v>5</v>
          </cell>
          <cell r="W493">
            <v>5</v>
          </cell>
          <cell r="X493">
            <v>90.9</v>
          </cell>
          <cell r="Y493">
            <v>13</v>
          </cell>
        </row>
        <row r="494">
          <cell r="A494" t="str">
            <v>Lima Hedstroem Estéril 31mm - Sortida Nº 45-80</v>
          </cell>
          <cell r="C494" t="str">
            <v>Kit com 6 unidades</v>
          </cell>
          <cell r="E494">
            <v>20</v>
          </cell>
          <cell r="F494" t="str">
            <v>E.C DOS SANTOS - 004002-04421</v>
          </cell>
          <cell r="G494">
            <v>27.01</v>
          </cell>
          <cell r="J494">
            <v>2</v>
          </cell>
          <cell r="W494">
            <v>2</v>
          </cell>
          <cell r="X494">
            <v>54.02</v>
          </cell>
          <cell r="Y494">
            <v>18</v>
          </cell>
        </row>
        <row r="495">
          <cell r="A495" t="str">
            <v>Lima Hedstroem Odontopediátrica - 1ª Série (15 - 40)</v>
          </cell>
          <cell r="C495" t="str">
            <v>Embalagem com 6 unidades</v>
          </cell>
          <cell r="D495" t="str">
            <v>01842/21</v>
          </cell>
          <cell r="E495">
            <v>13</v>
          </cell>
          <cell r="F495" t="str">
            <v>GUSTAVO NICOLINO - 02709/21</v>
          </cell>
          <cell r="G495">
            <v>42.3</v>
          </cell>
          <cell r="H495">
            <v>2</v>
          </cell>
          <cell r="K495">
            <v>5</v>
          </cell>
          <cell r="W495">
            <v>7</v>
          </cell>
          <cell r="X495">
            <v>296.09999999999997</v>
          </cell>
          <cell r="Y495">
            <v>6</v>
          </cell>
        </row>
        <row r="496">
          <cell r="A496" t="str">
            <v>Lima Hedstroem Odontopediátrica - 1ª Série (15 - 40)</v>
          </cell>
          <cell r="C496" t="str">
            <v>Embalagem com 6 unidades</v>
          </cell>
          <cell r="E496">
            <v>9</v>
          </cell>
          <cell r="F496" t="str">
            <v>DENTAL MARIA -004002-04423</v>
          </cell>
          <cell r="G496">
            <v>69.03</v>
          </cell>
          <cell r="H496">
            <v>2</v>
          </cell>
          <cell r="W496">
            <v>2</v>
          </cell>
          <cell r="X496">
            <v>138.06</v>
          </cell>
          <cell r="Y496">
            <v>7</v>
          </cell>
        </row>
        <row r="497">
          <cell r="A497" t="str">
            <v>Lima Hedstroem Odontopediátrica - 2ª Série (45 - 80)</v>
          </cell>
          <cell r="C497" t="str">
            <v>Embalagem com 6 unidades</v>
          </cell>
          <cell r="D497" t="str">
            <v>01842/21</v>
          </cell>
          <cell r="E497">
            <v>13</v>
          </cell>
          <cell r="F497" t="str">
            <v>GUSTAVO NICOLINO - 02709/21</v>
          </cell>
          <cell r="G497">
            <v>38.46</v>
          </cell>
          <cell r="W497">
            <v>0</v>
          </cell>
          <cell r="X497">
            <v>0</v>
          </cell>
          <cell r="Y497">
            <v>13</v>
          </cell>
        </row>
        <row r="498">
          <cell r="A498" t="str">
            <v>Lima Hedstroem Odontopediátrica - 2ª Série (45 - 80)</v>
          </cell>
          <cell r="C498" t="str">
            <v>Embalagem com 6 unidades</v>
          </cell>
          <cell r="E498">
            <v>7</v>
          </cell>
          <cell r="F498" t="str">
            <v>DENTAL MARIA -004002-04423</v>
          </cell>
          <cell r="G498">
            <v>69.03</v>
          </cell>
          <cell r="W498">
            <v>0</v>
          </cell>
          <cell r="X498">
            <v>0</v>
          </cell>
          <cell r="Y498">
            <v>7</v>
          </cell>
        </row>
        <row r="499">
          <cell r="A499" t="str">
            <v>Lima Para Osso Schluger</v>
          </cell>
          <cell r="C499" t="str">
            <v>Unidade</v>
          </cell>
          <cell r="D499" t="str">
            <v>00845/21</v>
          </cell>
          <cell r="E499">
            <v>20</v>
          </cell>
          <cell r="F499" t="str">
            <v>A. M. MOLITERNO - 02760/21</v>
          </cell>
          <cell r="G499">
            <v>36.4</v>
          </cell>
          <cell r="I499">
            <v>10</v>
          </cell>
          <cell r="W499">
            <v>10</v>
          </cell>
          <cell r="X499">
            <v>364</v>
          </cell>
          <cell r="Y499">
            <v>10</v>
          </cell>
        </row>
        <row r="500">
          <cell r="A500" t="str">
            <v>Lima Para Osso Schluger</v>
          </cell>
          <cell r="C500" t="str">
            <v>Unidade</v>
          </cell>
          <cell r="E500">
            <v>10</v>
          </cell>
          <cell r="F500" t="str">
            <v>DENTAL MARIA -004002-04423</v>
          </cell>
          <cell r="G500">
            <v>86.28</v>
          </cell>
          <cell r="W500">
            <v>0</v>
          </cell>
          <cell r="X500">
            <v>0</v>
          </cell>
          <cell r="Y500">
            <v>10</v>
          </cell>
        </row>
        <row r="501">
          <cell r="A501" t="str">
            <v>Lima Reciprocante 25Mm R25 (25.06) - Preta</v>
          </cell>
          <cell r="B501">
            <v>1670080676</v>
          </cell>
          <cell r="C501" t="str">
            <v>Embalagem com 4 unidades</v>
          </cell>
          <cell r="D501" t="str">
            <v>01842/21</v>
          </cell>
          <cell r="E501">
            <v>26</v>
          </cell>
          <cell r="F501" t="str">
            <v>DENTAL MARIA - 02712/21</v>
          </cell>
          <cell r="G501">
            <v>160</v>
          </cell>
          <cell r="H501">
            <v>6</v>
          </cell>
          <cell r="I501">
            <v>9</v>
          </cell>
          <cell r="J501">
            <v>9</v>
          </cell>
          <cell r="W501">
            <v>24</v>
          </cell>
          <cell r="X501">
            <v>3840</v>
          </cell>
          <cell r="Y501">
            <v>2</v>
          </cell>
        </row>
        <row r="502">
          <cell r="A502" t="str">
            <v>Lima Reciprocante 25Mm R25 (25.08) - Vermelha</v>
          </cell>
          <cell r="B502">
            <v>1670080677</v>
          </cell>
          <cell r="C502" t="str">
            <v>Embalagem com 4 unidades</v>
          </cell>
          <cell r="D502" t="str">
            <v>01842/21</v>
          </cell>
          <cell r="E502">
            <v>26</v>
          </cell>
          <cell r="F502" t="str">
            <v>DENTAL MARIA - 02712/21</v>
          </cell>
          <cell r="G502">
            <v>298</v>
          </cell>
          <cell r="H502">
            <v>6</v>
          </cell>
          <cell r="I502">
            <v>10</v>
          </cell>
          <cell r="J502">
            <v>10</v>
          </cell>
          <cell r="W502">
            <v>26</v>
          </cell>
          <cell r="X502">
            <v>7748</v>
          </cell>
          <cell r="Y502">
            <v>0</v>
          </cell>
        </row>
        <row r="503">
          <cell r="A503" t="str">
            <v>Lima Reciprocante 25Mm R25 (35.05) - Preta</v>
          </cell>
          <cell r="B503">
            <v>1670080678</v>
          </cell>
          <cell r="C503" t="str">
            <v>Embalagem com 4 unidades</v>
          </cell>
          <cell r="D503" t="str">
            <v>01842/21</v>
          </cell>
          <cell r="E503">
            <v>26</v>
          </cell>
          <cell r="F503" t="str">
            <v>DENTAL MARIA - 02712/21</v>
          </cell>
          <cell r="G503">
            <v>160</v>
          </cell>
          <cell r="H503">
            <v>6</v>
          </cell>
          <cell r="I503">
            <v>9</v>
          </cell>
          <cell r="J503">
            <v>9</v>
          </cell>
          <cell r="W503">
            <v>24</v>
          </cell>
          <cell r="X503">
            <v>3840</v>
          </cell>
          <cell r="Y503">
            <v>2</v>
          </cell>
        </row>
        <row r="504">
          <cell r="A504" t="str">
            <v>Lima Reciprocante 25Mm R40 (40.06) - Preta</v>
          </cell>
          <cell r="B504">
            <v>1670080679</v>
          </cell>
          <cell r="C504" t="str">
            <v>Embalagem com 4 unidades</v>
          </cell>
          <cell r="D504" t="str">
            <v>01842/21</v>
          </cell>
          <cell r="E504">
            <v>26</v>
          </cell>
          <cell r="F504" t="str">
            <v>DENTAL MARIA - 02712/21</v>
          </cell>
          <cell r="G504">
            <v>289.56</v>
          </cell>
          <cell r="H504">
            <v>6</v>
          </cell>
          <cell r="I504">
            <v>9</v>
          </cell>
          <cell r="J504">
            <v>4</v>
          </cell>
          <cell r="W504">
            <v>19</v>
          </cell>
          <cell r="X504">
            <v>5501.64</v>
          </cell>
          <cell r="Y504">
            <v>7</v>
          </cell>
        </row>
        <row r="505">
          <cell r="A505" t="str">
            <v>Lima Reciprocante 31Mm R25 (25.08) - Vermelha</v>
          </cell>
          <cell r="B505">
            <v>1670080680</v>
          </cell>
          <cell r="C505" t="str">
            <v>Embalagem com 4 unidades</v>
          </cell>
          <cell r="D505" t="str">
            <v>01842/21</v>
          </cell>
          <cell r="E505">
            <v>26</v>
          </cell>
          <cell r="F505" t="str">
            <v>DENTAL MARIA - 02712/21</v>
          </cell>
          <cell r="G505">
            <v>301.39999999999998</v>
          </cell>
          <cell r="H505">
            <v>6</v>
          </cell>
          <cell r="I505">
            <v>7</v>
          </cell>
          <cell r="J505">
            <v>7</v>
          </cell>
          <cell r="W505">
            <v>20</v>
          </cell>
          <cell r="X505">
            <v>6028</v>
          </cell>
          <cell r="Y505">
            <v>6</v>
          </cell>
        </row>
        <row r="506">
          <cell r="A506" t="str">
            <v>Lima Reciprocante 31Mm R40 (40.06) - Preta</v>
          </cell>
          <cell r="B506">
            <v>1670080681</v>
          </cell>
          <cell r="C506" t="str">
            <v>Embalagem com 4 unidades</v>
          </cell>
          <cell r="D506" t="str">
            <v>01842/21</v>
          </cell>
          <cell r="E506">
            <v>26</v>
          </cell>
          <cell r="F506" t="str">
            <v>DENTAL MARIA - 02712/21</v>
          </cell>
          <cell r="G506">
            <v>298.14</v>
          </cell>
          <cell r="H506">
            <v>6</v>
          </cell>
          <cell r="I506">
            <v>10</v>
          </cell>
          <cell r="J506">
            <v>2</v>
          </cell>
          <cell r="W506">
            <v>18</v>
          </cell>
          <cell r="X506">
            <v>5366.5199999999995</v>
          </cell>
          <cell r="Y506">
            <v>8</v>
          </cell>
        </row>
        <row r="507">
          <cell r="A507" t="str">
            <v>Lima Tipo C-Pilot 21 Mm Nº 06 Com Cursor</v>
          </cell>
          <cell r="C507" t="str">
            <v>Kit com 6 unidades</v>
          </cell>
          <cell r="D507" t="str">
            <v>00845/21</v>
          </cell>
          <cell r="E507">
            <v>17</v>
          </cell>
          <cell r="F507" t="str">
            <v>E.C. DOS SANTOS 02752/21</v>
          </cell>
          <cell r="G507">
            <v>51.5</v>
          </cell>
          <cell r="W507">
            <v>0</v>
          </cell>
          <cell r="X507">
            <v>0</v>
          </cell>
          <cell r="Y507">
            <v>17</v>
          </cell>
        </row>
        <row r="508">
          <cell r="A508" t="str">
            <v>Lima Tipo C-Pilot 21 Mm Nº 08 Com Cursor</v>
          </cell>
          <cell r="C508" t="str">
            <v>Kit com 6 unidades</v>
          </cell>
          <cell r="D508" t="str">
            <v>00845/21</v>
          </cell>
          <cell r="E508">
            <v>17</v>
          </cell>
          <cell r="F508" t="str">
            <v>E.C. DOS SANTOS 02752/21</v>
          </cell>
          <cell r="G508">
            <v>51.49</v>
          </cell>
          <cell r="L508">
            <v>2</v>
          </cell>
          <cell r="M508">
            <v>2</v>
          </cell>
          <cell r="N508">
            <v>4</v>
          </cell>
          <cell r="W508">
            <v>8</v>
          </cell>
          <cell r="X508">
            <v>411.92</v>
          </cell>
          <cell r="Y508">
            <v>9</v>
          </cell>
        </row>
        <row r="509">
          <cell r="A509" t="str">
            <v>Lima tipo C-Pilot 21 mm nº 08 com cursor</v>
          </cell>
          <cell r="C509" t="str">
            <v>Kit com 6 unidades</v>
          </cell>
          <cell r="E509">
            <v>38</v>
          </cell>
          <cell r="F509" t="str">
            <v>E.C DOS SANTOS - 004002-04421</v>
          </cell>
          <cell r="G509">
            <v>50.64</v>
          </cell>
          <cell r="W509">
            <v>0</v>
          </cell>
          <cell r="X509">
            <v>0</v>
          </cell>
          <cell r="Y509">
            <v>38</v>
          </cell>
        </row>
        <row r="510">
          <cell r="A510" t="str">
            <v>Lima Tipo C-Pilot 21 Mm Nº 10 Com Cursor</v>
          </cell>
          <cell r="C510" t="str">
            <v>Kit com 6 unidades</v>
          </cell>
          <cell r="D510" t="str">
            <v>00845/21</v>
          </cell>
          <cell r="E510">
            <v>17</v>
          </cell>
          <cell r="F510" t="str">
            <v>E.C. DOS SANTOS 02752/21</v>
          </cell>
          <cell r="G510">
            <v>51.5</v>
          </cell>
          <cell r="H510">
            <v>2</v>
          </cell>
          <cell r="I510">
            <v>2</v>
          </cell>
          <cell r="L510">
            <v>3</v>
          </cell>
          <cell r="M510">
            <v>3</v>
          </cell>
          <cell r="W510">
            <v>10</v>
          </cell>
          <cell r="X510">
            <v>515</v>
          </cell>
          <cell r="Y510">
            <v>7</v>
          </cell>
        </row>
        <row r="511">
          <cell r="A511" t="str">
            <v>Lima tipo C-Pilot 21 mm nº 10 com cursor</v>
          </cell>
          <cell r="C511" t="str">
            <v>Kit com 6 unidades</v>
          </cell>
          <cell r="E511">
            <v>43</v>
          </cell>
          <cell r="F511" t="str">
            <v>E.C DOS SANTOS - 004002-04421</v>
          </cell>
          <cell r="G511">
            <v>50.64</v>
          </cell>
          <cell r="W511">
            <v>0</v>
          </cell>
          <cell r="X511">
            <v>0</v>
          </cell>
          <cell r="Y511">
            <v>43</v>
          </cell>
        </row>
        <row r="512">
          <cell r="A512" t="str">
            <v>Lima Tipo C-Pilot 21 Mm Nº 15 Com Cursor</v>
          </cell>
          <cell r="C512" t="str">
            <v>Kit com 6 unidades</v>
          </cell>
          <cell r="D512" t="str">
            <v>00845/21</v>
          </cell>
          <cell r="E512">
            <v>13</v>
          </cell>
          <cell r="F512" t="str">
            <v>E.C. DOS SANTOS 02752/21</v>
          </cell>
          <cell r="G512">
            <v>51.22</v>
          </cell>
          <cell r="L512">
            <v>2</v>
          </cell>
          <cell r="M512">
            <v>2</v>
          </cell>
          <cell r="W512">
            <v>4</v>
          </cell>
          <cell r="X512">
            <v>204.88</v>
          </cell>
          <cell r="Y512">
            <v>9</v>
          </cell>
        </row>
        <row r="513">
          <cell r="A513" t="str">
            <v>Lima tipo C-Pilot 21 mm nº 15 com cursor</v>
          </cell>
          <cell r="C513" t="str">
            <v>Kit com 6 unidades</v>
          </cell>
          <cell r="E513">
            <v>38</v>
          </cell>
          <cell r="F513" t="str">
            <v>E.C DOS SANTOS - 004002-04421</v>
          </cell>
          <cell r="G513">
            <v>50.64</v>
          </cell>
          <cell r="W513">
            <v>0</v>
          </cell>
          <cell r="X513">
            <v>0</v>
          </cell>
          <cell r="Y513">
            <v>38</v>
          </cell>
        </row>
        <row r="514">
          <cell r="A514" t="str">
            <v>Lima Tipo C-Pilot 25 Mm Nº 06 Com Cursor</v>
          </cell>
          <cell r="C514" t="str">
            <v>Kit com 6 unidades</v>
          </cell>
          <cell r="D514" t="str">
            <v>00845/21</v>
          </cell>
          <cell r="E514">
            <v>18</v>
          </cell>
          <cell r="F514" t="str">
            <v>E.C. DOS SANTOS 02752/21</v>
          </cell>
          <cell r="G514">
            <v>51.21</v>
          </cell>
          <cell r="H514">
            <v>2</v>
          </cell>
          <cell r="I514">
            <v>3</v>
          </cell>
          <cell r="L514">
            <v>2</v>
          </cell>
          <cell r="M514">
            <v>2</v>
          </cell>
          <cell r="N514">
            <v>4</v>
          </cell>
          <cell r="W514">
            <v>13</v>
          </cell>
          <cell r="X514">
            <v>665.73</v>
          </cell>
          <cell r="Y514">
            <v>5</v>
          </cell>
        </row>
        <row r="515">
          <cell r="A515" t="str">
            <v>Lima Tipo C-Pilot 25 Mm Nº 08 Com Cursor</v>
          </cell>
          <cell r="C515" t="str">
            <v>Kit com 6 unidades</v>
          </cell>
          <cell r="D515" t="str">
            <v>00845/21</v>
          </cell>
          <cell r="E515">
            <v>21</v>
          </cell>
          <cell r="F515" t="str">
            <v>E.C. DOS SANTOS 02752/21</v>
          </cell>
          <cell r="G515">
            <v>51.22</v>
          </cell>
          <cell r="H515">
            <v>2</v>
          </cell>
          <cell r="I515">
            <v>3</v>
          </cell>
          <cell r="L515">
            <v>2</v>
          </cell>
          <cell r="M515">
            <v>2</v>
          </cell>
          <cell r="N515">
            <v>4</v>
          </cell>
          <cell r="W515">
            <v>13</v>
          </cell>
          <cell r="X515">
            <v>665.86</v>
          </cell>
          <cell r="Y515">
            <v>8</v>
          </cell>
        </row>
        <row r="516">
          <cell r="A516" t="str">
            <v>Lima tipo C-Pilot 25 mm nº 08 com cursor</v>
          </cell>
          <cell r="C516" t="str">
            <v>Kit com 6 unidades</v>
          </cell>
          <cell r="E516">
            <v>42</v>
          </cell>
          <cell r="F516" t="str">
            <v>E.C DOS SANTOS - 004002-04421</v>
          </cell>
          <cell r="G516">
            <v>50.4</v>
          </cell>
          <cell r="M516">
            <v>5</v>
          </cell>
          <cell r="W516">
            <v>5</v>
          </cell>
          <cell r="X516">
            <v>252</v>
          </cell>
          <cell r="Y516">
            <v>37</v>
          </cell>
        </row>
        <row r="517">
          <cell r="A517" t="str">
            <v>Lima Tipo C-Pilot 25 Mm Nº 10 Com Cursor</v>
          </cell>
          <cell r="C517" t="str">
            <v>Kit com 6 unidades</v>
          </cell>
          <cell r="D517" t="str">
            <v>00845/21</v>
          </cell>
          <cell r="E517">
            <v>25</v>
          </cell>
          <cell r="F517" t="str">
            <v>E.C. DOS SANTOS 02752/21</v>
          </cell>
          <cell r="G517">
            <v>51.2</v>
          </cell>
          <cell r="H517">
            <v>2</v>
          </cell>
          <cell r="I517">
            <v>3</v>
          </cell>
          <cell r="L517">
            <v>3</v>
          </cell>
          <cell r="M517">
            <v>3</v>
          </cell>
          <cell r="N517">
            <v>4</v>
          </cell>
          <cell r="W517">
            <v>15</v>
          </cell>
          <cell r="X517">
            <v>768</v>
          </cell>
          <cell r="Y517">
            <v>10</v>
          </cell>
        </row>
        <row r="518">
          <cell r="A518" t="str">
            <v>Lima tipo C-Pilot 25 mm nº 10 com cursor</v>
          </cell>
          <cell r="C518" t="str">
            <v>Kit com 6 unidades</v>
          </cell>
          <cell r="E518">
            <v>38</v>
          </cell>
          <cell r="F518" t="str">
            <v>E.C DOS SANTOS - 004002-04421</v>
          </cell>
          <cell r="G518">
            <v>50.4</v>
          </cell>
          <cell r="M518">
            <v>5</v>
          </cell>
          <cell r="W518">
            <v>5</v>
          </cell>
          <cell r="X518">
            <v>252</v>
          </cell>
          <cell r="Y518">
            <v>33</v>
          </cell>
        </row>
        <row r="519">
          <cell r="A519" t="str">
            <v>Lima Tipo C-Pilot 25 Mm Nº 15 Com Cursor</v>
          </cell>
          <cell r="C519" t="str">
            <v>Kit com 6 unidades</v>
          </cell>
          <cell r="D519" t="str">
            <v>00845/21</v>
          </cell>
          <cell r="E519">
            <v>21</v>
          </cell>
          <cell r="F519" t="str">
            <v>E.C. DOS SANTOS 02752/21</v>
          </cell>
          <cell r="G519">
            <v>51.21</v>
          </cell>
          <cell r="H519">
            <v>2</v>
          </cell>
          <cell r="I519">
            <v>3</v>
          </cell>
          <cell r="L519">
            <v>3</v>
          </cell>
          <cell r="M519">
            <v>3</v>
          </cell>
          <cell r="N519">
            <v>4</v>
          </cell>
          <cell r="W519">
            <v>15</v>
          </cell>
          <cell r="X519">
            <v>768.15</v>
          </cell>
          <cell r="Y519">
            <v>6</v>
          </cell>
        </row>
        <row r="520">
          <cell r="A520" t="str">
            <v>Lima tipo C-Pilot 25 mm nº 15 com cursor</v>
          </cell>
          <cell r="C520" t="str">
            <v>Kit com 6 unidades</v>
          </cell>
          <cell r="E520">
            <v>42</v>
          </cell>
          <cell r="F520" t="str">
            <v>E.C DOS SANTOS - 004002-04421</v>
          </cell>
          <cell r="G520">
            <v>50.4</v>
          </cell>
          <cell r="M520">
            <v>5</v>
          </cell>
          <cell r="W520">
            <v>5</v>
          </cell>
          <cell r="X520">
            <v>252</v>
          </cell>
          <cell r="Y520">
            <v>37</v>
          </cell>
        </row>
        <row r="521">
          <cell r="A521" t="str">
            <v>Lixa Diamantada Para Arco Microcut Refil</v>
          </cell>
          <cell r="C521" t="str">
            <v>Pacote com 5 Unidades</v>
          </cell>
          <cell r="D521" t="str">
            <v>00845/21</v>
          </cell>
          <cell r="E521">
            <v>23</v>
          </cell>
          <cell r="F521" t="str">
            <v>A. M. MOLITERNO - 02760/21</v>
          </cell>
          <cell r="G521">
            <v>45.39</v>
          </cell>
          <cell r="K521">
            <v>2</v>
          </cell>
          <cell r="W521">
            <v>2</v>
          </cell>
          <cell r="X521">
            <v>90.78</v>
          </cell>
          <cell r="Y521">
            <v>21</v>
          </cell>
        </row>
        <row r="522">
          <cell r="A522" t="str">
            <v>Lugol Frasco 2%</v>
          </cell>
          <cell r="C522" t="str">
            <v>Frasco 60ml</v>
          </cell>
          <cell r="D522" t="str">
            <v>02119/21</v>
          </cell>
          <cell r="E522">
            <v>26</v>
          </cell>
          <cell r="F522" t="str">
            <v>FARMÁRCIA  IDEAL FORMULAS 004002-04355</v>
          </cell>
          <cell r="G522">
            <v>72.5</v>
          </cell>
          <cell r="I522">
            <v>5</v>
          </cell>
          <cell r="J522">
            <v>5</v>
          </cell>
          <cell r="L522">
            <v>16</v>
          </cell>
          <cell r="W522">
            <v>26</v>
          </cell>
          <cell r="X522">
            <v>1885</v>
          </cell>
          <cell r="Y522">
            <v>0</v>
          </cell>
        </row>
        <row r="523">
          <cell r="A523" t="str">
            <v>Luva Cirúrgica Estéril Tamanho 6,5</v>
          </cell>
          <cell r="C523" t="str">
            <v>Par</v>
          </cell>
          <cell r="E523">
            <v>96</v>
          </cell>
          <cell r="F523" t="str">
            <v>DENTAL MED SUL - 004002-04439</v>
          </cell>
          <cell r="G523">
            <v>1.77</v>
          </cell>
          <cell r="I523">
            <v>96</v>
          </cell>
          <cell r="W523">
            <v>96</v>
          </cell>
          <cell r="X523">
            <v>169.92000000000002</v>
          </cell>
          <cell r="Y523">
            <v>0</v>
          </cell>
        </row>
        <row r="524">
          <cell r="A524" t="str">
            <v>Luva Cirúrgica Estéril Tamanho 7,0</v>
          </cell>
          <cell r="C524" t="str">
            <v>Par</v>
          </cell>
          <cell r="E524">
            <v>322</v>
          </cell>
          <cell r="F524" t="str">
            <v>CIRÚRGICA BIOMÉDICA - EIRELI - 004002 - 04445</v>
          </cell>
          <cell r="G524">
            <v>1.35</v>
          </cell>
          <cell r="H524">
            <v>100</v>
          </cell>
          <cell r="W524">
            <v>100</v>
          </cell>
          <cell r="X524">
            <v>135</v>
          </cell>
          <cell r="Y524">
            <v>222</v>
          </cell>
        </row>
        <row r="525">
          <cell r="A525" t="str">
            <v>Luva Cirúrgica Estéril Tamanho 7,5</v>
          </cell>
          <cell r="C525" t="str">
            <v>Par</v>
          </cell>
          <cell r="E525">
            <v>241</v>
          </cell>
          <cell r="F525" t="str">
            <v>CIRÚRGICA BIOMÉDICA - EIRELI - 004002 - 04445</v>
          </cell>
          <cell r="G525">
            <v>1.34</v>
          </cell>
          <cell r="W525">
            <v>0</v>
          </cell>
          <cell r="X525">
            <v>0</v>
          </cell>
          <cell r="Y525">
            <v>241</v>
          </cell>
        </row>
        <row r="526">
          <cell r="A526" t="str">
            <v>Luva Cirúrgica Estéril Tamanho 8,0</v>
          </cell>
          <cell r="C526" t="str">
            <v>Par</v>
          </cell>
          <cell r="E526">
            <v>81</v>
          </cell>
          <cell r="F526" t="str">
            <v>DENTAL MED SUL - 004002-04439</v>
          </cell>
          <cell r="W526">
            <v>0</v>
          </cell>
          <cell r="X526">
            <v>0</v>
          </cell>
          <cell r="Y526">
            <v>81</v>
          </cell>
        </row>
        <row r="527">
          <cell r="A527" t="str">
            <v>Luva Cirúrgica Estéril Tamanho 8,5</v>
          </cell>
          <cell r="C527" t="str">
            <v>Par</v>
          </cell>
          <cell r="E527">
            <v>20</v>
          </cell>
          <cell r="F527" t="str">
            <v>DENTAL MARIA -004002-04423</v>
          </cell>
          <cell r="G527">
            <v>2.5</v>
          </cell>
          <cell r="O527">
            <v>20</v>
          </cell>
          <cell r="W527">
            <v>20</v>
          </cell>
          <cell r="X527">
            <v>50</v>
          </cell>
          <cell r="Y527">
            <v>0</v>
          </cell>
        </row>
        <row r="528">
          <cell r="A528" t="str">
            <v>Luva De Látex Para Procedimento - Tamanho Ep, Pp Ou Xp</v>
          </cell>
          <cell r="B528">
            <v>1670070132</v>
          </cell>
          <cell r="C528" t="str">
            <v>Caixa</v>
          </cell>
          <cell r="D528" t="str">
            <v>02973/20</v>
          </cell>
          <cell r="E528">
            <v>721</v>
          </cell>
          <cell r="F528" t="str">
            <v>GOEDERT LTDA - 02399/21</v>
          </cell>
          <cell r="G528">
            <v>26.35</v>
          </cell>
          <cell r="H528">
            <v>250</v>
          </cell>
          <cell r="I528">
            <v>30</v>
          </cell>
          <cell r="J528">
            <v>41</v>
          </cell>
          <cell r="L528">
            <v>120</v>
          </cell>
          <cell r="N528">
            <v>150</v>
          </cell>
          <cell r="O528">
            <v>110</v>
          </cell>
          <cell r="P528">
            <v>20</v>
          </cell>
          <cell r="W528">
            <v>721</v>
          </cell>
          <cell r="X528">
            <v>18998.350000000002</v>
          </cell>
          <cell r="Y528">
            <v>0</v>
          </cell>
        </row>
        <row r="529">
          <cell r="A529" t="str">
            <v>Luva De Látex Para Procedimento - Tamanho G</v>
          </cell>
          <cell r="B529">
            <v>1670070138</v>
          </cell>
          <cell r="C529" t="str">
            <v>Caixa</v>
          </cell>
          <cell r="D529" t="str">
            <v>02973/20</v>
          </cell>
          <cell r="E529">
            <v>150</v>
          </cell>
          <cell r="F529" t="str">
            <v>GOEDERT LTDA - 02399/21</v>
          </cell>
          <cell r="G529">
            <v>26.33</v>
          </cell>
          <cell r="O529">
            <v>30</v>
          </cell>
          <cell r="W529">
            <v>30</v>
          </cell>
          <cell r="X529">
            <v>789.9</v>
          </cell>
          <cell r="Y529">
            <v>120</v>
          </cell>
        </row>
        <row r="530">
          <cell r="A530" t="str">
            <v>Luva De Látex Para Procedimento - Tamanho M</v>
          </cell>
          <cell r="B530">
            <v>1670070140</v>
          </cell>
          <cell r="C530" t="str">
            <v>Caixa</v>
          </cell>
          <cell r="D530" t="str">
            <v>02973/20</v>
          </cell>
          <cell r="E530">
            <v>520</v>
          </cell>
          <cell r="F530" t="str">
            <v>GOEDERT LTDA - 02399/21</v>
          </cell>
          <cell r="G530">
            <v>26.15</v>
          </cell>
          <cell r="I530">
            <v>50</v>
          </cell>
          <cell r="J530">
            <v>100</v>
          </cell>
          <cell r="K530">
            <v>150</v>
          </cell>
          <cell r="O530">
            <v>100</v>
          </cell>
          <cell r="P530">
            <v>20</v>
          </cell>
          <cell r="W530">
            <v>420</v>
          </cell>
          <cell r="X530">
            <v>10983</v>
          </cell>
          <cell r="Y530">
            <v>100</v>
          </cell>
        </row>
        <row r="531">
          <cell r="A531" t="str">
            <v>Luva De Látex Para Procedimento - Tamanho P</v>
          </cell>
          <cell r="B531">
            <v>1670070136</v>
          </cell>
          <cell r="C531" t="str">
            <v>Caixa</v>
          </cell>
          <cell r="D531" t="str">
            <v>02973/20</v>
          </cell>
          <cell r="E531">
            <v>625</v>
          </cell>
          <cell r="F531" t="str">
            <v>GOEDERT LTDA - 02399/21</v>
          </cell>
          <cell r="G531">
            <v>26.24</v>
          </cell>
          <cell r="H531">
            <v>150</v>
          </cell>
          <cell r="I531">
            <v>20</v>
          </cell>
          <cell r="J531">
            <v>105</v>
          </cell>
          <cell r="M531">
            <v>100</v>
          </cell>
          <cell r="N531">
            <v>30</v>
          </cell>
          <cell r="O531">
            <v>90</v>
          </cell>
          <cell r="P531">
            <v>30</v>
          </cell>
          <cell r="W531">
            <v>525</v>
          </cell>
          <cell r="X531">
            <v>13776</v>
          </cell>
          <cell r="Y531">
            <v>100</v>
          </cell>
        </row>
        <row r="532">
          <cell r="A532" t="str">
            <v>Luva nitrílica para procedimento não cirúrgico, sem pó - Tamanho M</v>
          </cell>
          <cell r="B532">
            <v>1670070253</v>
          </cell>
          <cell r="C532" t="str">
            <v>Caixa com 100 unidades</v>
          </cell>
          <cell r="D532" t="str">
            <v>02119/21</v>
          </cell>
          <cell r="E532">
            <v>66</v>
          </cell>
          <cell r="F532" t="str">
            <v>CIRURGICA PATROCÍNIO 004002-04356</v>
          </cell>
          <cell r="G532">
            <v>72</v>
          </cell>
          <cell r="H532">
            <v>6</v>
          </cell>
          <cell r="I532">
            <v>5</v>
          </cell>
          <cell r="J532">
            <v>10</v>
          </cell>
          <cell r="W532">
            <v>21</v>
          </cell>
          <cell r="X532">
            <v>1512</v>
          </cell>
          <cell r="Y532">
            <v>45</v>
          </cell>
        </row>
        <row r="533">
          <cell r="A533" t="str">
            <v>Luva nitrílica para procedimento não cirúrgico, sem pó - Tamanho P</v>
          </cell>
          <cell r="B533">
            <v>1670070256</v>
          </cell>
          <cell r="C533" t="str">
            <v>Caixa com 100 unidades</v>
          </cell>
          <cell r="D533" t="str">
            <v>02119/21</v>
          </cell>
          <cell r="E533">
            <v>31</v>
          </cell>
          <cell r="F533" t="str">
            <v>CIRURGICA PATROCÍNIO 004002-04356</v>
          </cell>
          <cell r="G533">
            <v>72</v>
          </cell>
          <cell r="H533">
            <v>15</v>
          </cell>
          <cell r="I533">
            <v>5</v>
          </cell>
          <cell r="W533">
            <v>20</v>
          </cell>
          <cell r="X533">
            <v>1440</v>
          </cell>
          <cell r="Y533">
            <v>11</v>
          </cell>
        </row>
        <row r="534">
          <cell r="A534" t="str">
            <v>Luva nitrílica para procedimento não cirúrgico, sem pó - Tamanho PP</v>
          </cell>
          <cell r="B534">
            <v>1670070343</v>
          </cell>
          <cell r="C534" t="str">
            <v>Caixa com 100 unidades</v>
          </cell>
          <cell r="D534" t="str">
            <v>02119/21</v>
          </cell>
          <cell r="E534">
            <v>40</v>
          </cell>
          <cell r="F534" t="str">
            <v>CIRURGICA PATROCÍNIO 004002-04356</v>
          </cell>
          <cell r="G534">
            <v>72</v>
          </cell>
          <cell r="H534">
            <v>5</v>
          </cell>
          <cell r="I534">
            <v>5</v>
          </cell>
          <cell r="W534">
            <v>10</v>
          </cell>
          <cell r="X534">
            <v>720</v>
          </cell>
          <cell r="Y534">
            <v>30</v>
          </cell>
        </row>
        <row r="535">
          <cell r="A535" t="str">
            <v>Luva Para Carpule Tipo Jacaré</v>
          </cell>
          <cell r="C535" t="str">
            <v>Embalagem com 1 luva rosa, 2 luvas verdes e 3 cartelas de adesivo.</v>
          </cell>
          <cell r="D535" t="str">
            <v>01842/21</v>
          </cell>
          <cell r="E535">
            <v>3</v>
          </cell>
          <cell r="F535" t="str">
            <v>R. DE F. TORRES 02708/21</v>
          </cell>
          <cell r="G535">
            <v>45</v>
          </cell>
          <cell r="L535">
            <v>1</v>
          </cell>
          <cell r="N535">
            <v>2</v>
          </cell>
          <cell r="W535">
            <v>3</v>
          </cell>
          <cell r="X535">
            <v>135</v>
          </cell>
          <cell r="Y535">
            <v>0</v>
          </cell>
        </row>
        <row r="536">
          <cell r="A536" t="str">
            <v>Marcador De Banda Estrela De Boone (3,5 - 5,0Mm)</v>
          </cell>
          <cell r="C536" t="str">
            <v>Unidade</v>
          </cell>
          <cell r="D536" t="str">
            <v>00896/20</v>
          </cell>
          <cell r="E536">
            <v>20</v>
          </cell>
          <cell r="F536" t="str">
            <v>ORTHO DENTAL JF - 00904/21</v>
          </cell>
          <cell r="G536">
            <v>33.4</v>
          </cell>
          <cell r="H536">
            <v>6</v>
          </cell>
          <cell r="W536">
            <v>6</v>
          </cell>
          <cell r="X536">
            <v>200.39999999999998</v>
          </cell>
          <cell r="Y536">
            <v>14</v>
          </cell>
        </row>
        <row r="537">
          <cell r="A537" t="str">
            <v>Máscara Adulto Com Reservatório</v>
          </cell>
          <cell r="C537" t="str">
            <v>Unidade</v>
          </cell>
          <cell r="D537" t="str">
            <v>02973/20</v>
          </cell>
          <cell r="E537">
            <v>1</v>
          </cell>
          <cell r="F537" t="str">
            <v>CIRURGICA PATROCINIO - 02391/21</v>
          </cell>
          <cell r="G537">
            <v>13.9</v>
          </cell>
          <cell r="W537">
            <v>0</v>
          </cell>
          <cell r="X537">
            <v>0</v>
          </cell>
          <cell r="Y537">
            <v>1</v>
          </cell>
        </row>
        <row r="538">
          <cell r="A538" t="str">
            <v>Máscara Descartável Tripla Camada</v>
          </cell>
          <cell r="C538" t="str">
            <v>Caixa com 50 unidades</v>
          </cell>
          <cell r="D538" t="str">
            <v>02086/21</v>
          </cell>
          <cell r="E538">
            <v>1824</v>
          </cell>
          <cell r="F538" t="str">
            <v>JR LACERDA  - 02086/21</v>
          </cell>
          <cell r="G538">
            <v>9.86</v>
          </cell>
          <cell r="H538">
            <v>600</v>
          </cell>
          <cell r="I538">
            <v>224</v>
          </cell>
          <cell r="J538">
            <v>200</v>
          </cell>
          <cell r="W538">
            <v>1024</v>
          </cell>
          <cell r="X538">
            <v>10096.64</v>
          </cell>
          <cell r="Y538">
            <v>800</v>
          </cell>
        </row>
        <row r="539">
          <cell r="A539" t="str">
            <v>Máscara Descartável Tripla Camada</v>
          </cell>
          <cell r="C539" t="str">
            <v>Caixa com 50 unidades</v>
          </cell>
          <cell r="E539">
            <v>1792</v>
          </cell>
          <cell r="F539" t="str">
            <v>FERNANDO UNIFORMES EIRELI - 004002 - 04446</v>
          </cell>
          <cell r="G539">
            <v>6.45</v>
          </cell>
          <cell r="L539">
            <v>600</v>
          </cell>
          <cell r="W539">
            <v>600</v>
          </cell>
          <cell r="X539">
            <v>3870</v>
          </cell>
          <cell r="Y539">
            <v>1192</v>
          </cell>
        </row>
        <row r="540">
          <cell r="A540" t="str">
            <v xml:space="preserve">Mesa Plano De Camper </v>
          </cell>
          <cell r="C540" t="str">
            <v>Unidade</v>
          </cell>
          <cell r="D540" t="str">
            <v>00845/21</v>
          </cell>
          <cell r="E540">
            <v>8</v>
          </cell>
          <cell r="F540" t="str">
            <v>A. M. MOLITERNO - 02760/21</v>
          </cell>
          <cell r="G540">
            <v>63.75</v>
          </cell>
          <cell r="W540">
            <v>0</v>
          </cell>
          <cell r="X540">
            <v>0</v>
          </cell>
          <cell r="Y540">
            <v>8</v>
          </cell>
        </row>
        <row r="541">
          <cell r="A541" t="str">
            <v>Mola Aberta De Niti</v>
          </cell>
          <cell r="C541" t="str">
            <v>Embalagem com 3 unidades</v>
          </cell>
          <cell r="D541" t="str">
            <v>00896/20</v>
          </cell>
          <cell r="E541">
            <v>12</v>
          </cell>
          <cell r="F541" t="str">
            <v>ORTHO DENTAL JF - 00904/21</v>
          </cell>
          <cell r="G541">
            <v>29</v>
          </cell>
          <cell r="H541">
            <v>4</v>
          </cell>
          <cell r="W541">
            <v>4</v>
          </cell>
          <cell r="X541">
            <v>116</v>
          </cell>
          <cell r="Y541">
            <v>8</v>
          </cell>
        </row>
        <row r="542">
          <cell r="A542" t="str">
            <v>Mola Ortodôntica Aberta De Aço</v>
          </cell>
          <cell r="C542" t="str">
            <v>Rolo com no mínimo 1 metro</v>
          </cell>
          <cell r="D542" t="str">
            <v>00896/20</v>
          </cell>
          <cell r="E542">
            <v>4</v>
          </cell>
          <cell r="F542" t="str">
            <v>ORTHO DENTAL JF - 00904/21</v>
          </cell>
          <cell r="G542">
            <v>5.9</v>
          </cell>
          <cell r="H542">
            <v>2</v>
          </cell>
          <cell r="W542">
            <v>2</v>
          </cell>
          <cell r="X542">
            <v>11.8</v>
          </cell>
          <cell r="Y542">
            <v>2</v>
          </cell>
        </row>
        <row r="543">
          <cell r="A543" t="str">
            <v>Mola Ortodôntica Fechada De Aço</v>
          </cell>
          <cell r="C543" t="str">
            <v>Rolo com no mínimo 1 metro</v>
          </cell>
          <cell r="D543" t="str">
            <v>00896/20</v>
          </cell>
          <cell r="E543">
            <v>4</v>
          </cell>
          <cell r="F543" t="str">
            <v>ORTHO DENTAL JF - 00904/21</v>
          </cell>
          <cell r="G543">
            <v>6.85</v>
          </cell>
          <cell r="H543">
            <v>2</v>
          </cell>
          <cell r="W543">
            <v>2</v>
          </cell>
          <cell r="X543">
            <v>13.7</v>
          </cell>
          <cell r="Y543">
            <v>2</v>
          </cell>
        </row>
        <row r="544">
          <cell r="A544" t="str">
            <v xml:space="preserve">Moldeiras Inox Perfuradas Adulto </v>
          </cell>
          <cell r="C544" t="str">
            <v>Kit com 8 unidades</v>
          </cell>
          <cell r="D544" t="str">
            <v>00845/21</v>
          </cell>
          <cell r="E544">
            <v>20</v>
          </cell>
          <cell r="F544" t="str">
            <v>A. M. MOLITERNO - 02760/21</v>
          </cell>
          <cell r="G544">
            <v>217</v>
          </cell>
          <cell r="K544">
            <v>5</v>
          </cell>
          <cell r="W544">
            <v>5</v>
          </cell>
          <cell r="X544">
            <v>1085</v>
          </cell>
          <cell r="Y544">
            <v>15</v>
          </cell>
        </row>
        <row r="545">
          <cell r="A545" t="str">
            <v xml:space="preserve">Moldeiras Inox Rasa Lisa  Adulto </v>
          </cell>
          <cell r="C545" t="str">
            <v>Kit com 8 unidades</v>
          </cell>
          <cell r="D545" t="str">
            <v>00845/21</v>
          </cell>
          <cell r="E545">
            <v>13</v>
          </cell>
          <cell r="F545" t="str">
            <v>MCN COMERCIO 02757/21</v>
          </cell>
          <cell r="G545">
            <v>178.46</v>
          </cell>
          <cell r="W545">
            <v>0</v>
          </cell>
          <cell r="X545">
            <v>0</v>
          </cell>
          <cell r="Y545">
            <v>13</v>
          </cell>
        </row>
        <row r="546">
          <cell r="A546" t="str">
            <v>Óleo Lubrificante Odontológico Em Spray</v>
          </cell>
          <cell r="C546" t="str">
            <v>Frasco com 200ml</v>
          </cell>
          <cell r="E546">
            <v>86</v>
          </cell>
          <cell r="F546" t="str">
            <v>DERINIVAL LUIZ JR
004002-04367</v>
          </cell>
          <cell r="G546">
            <v>25.39</v>
          </cell>
          <cell r="H546">
            <v>30</v>
          </cell>
          <cell r="I546">
            <v>56</v>
          </cell>
          <cell r="W546">
            <v>86</v>
          </cell>
          <cell r="X546">
            <v>2183.54</v>
          </cell>
          <cell r="Y546">
            <v>0</v>
          </cell>
        </row>
        <row r="547">
          <cell r="A547" t="str">
            <v>Óleo Lubrificante Odontológico Em Spray</v>
          </cell>
          <cell r="C547" t="str">
            <v>Frasco com 200ml</v>
          </cell>
          <cell r="E547">
            <v>172</v>
          </cell>
          <cell r="F547" t="str">
            <v>E.C DOS SANTOS - 004002-04421</v>
          </cell>
          <cell r="G547">
            <v>22.23</v>
          </cell>
          <cell r="J547">
            <v>25</v>
          </cell>
          <cell r="K547">
            <v>30</v>
          </cell>
          <cell r="L547">
            <v>20</v>
          </cell>
          <cell r="W547">
            <v>75</v>
          </cell>
          <cell r="X547">
            <v>1667.25</v>
          </cell>
          <cell r="Y547">
            <v>97</v>
          </cell>
        </row>
        <row r="548">
          <cell r="A548" t="str">
            <v>Óxido De Zinco Pó</v>
          </cell>
          <cell r="C548" t="str">
            <v>Frasco com 50 gramas</v>
          </cell>
          <cell r="E548">
            <v>5</v>
          </cell>
          <cell r="F548" t="str">
            <v>DENTAL MARIA -004002-04423</v>
          </cell>
          <cell r="G548">
            <v>14.19</v>
          </cell>
          <cell r="P548">
            <v>2</v>
          </cell>
          <cell r="W548">
            <v>2</v>
          </cell>
          <cell r="X548">
            <v>28.38</v>
          </cell>
          <cell r="Y548">
            <v>3</v>
          </cell>
        </row>
        <row r="549">
          <cell r="A549" t="str">
            <v xml:space="preserve">Pano Multiuso </v>
          </cell>
          <cell r="C549" t="str">
            <v>Pacote com 50 unidades</v>
          </cell>
          <cell r="E549">
            <v>99</v>
          </cell>
          <cell r="F549" t="str">
            <v>TY BORTHOLIN COMERCIAL LTDA - 004002 - 04424</v>
          </cell>
          <cell r="G549">
            <v>29.29</v>
          </cell>
          <cell r="W549">
            <v>0</v>
          </cell>
          <cell r="X549">
            <v>0</v>
          </cell>
          <cell r="Y549">
            <v>99</v>
          </cell>
        </row>
        <row r="550">
          <cell r="A550" t="str">
            <v>Pano multiuso descartável para limpeza</v>
          </cell>
          <cell r="C550" t="str">
            <v>Pacote com 50 unidades</v>
          </cell>
          <cell r="E550">
            <v>396</v>
          </cell>
          <cell r="F550" t="str">
            <v>3 PODERES 02086/21</v>
          </cell>
          <cell r="G550">
            <v>17.170000000000002</v>
          </cell>
          <cell r="H550">
            <v>132</v>
          </cell>
          <cell r="I550">
            <v>134</v>
          </cell>
          <cell r="W550">
            <v>266</v>
          </cell>
          <cell r="X550">
            <v>4567.22</v>
          </cell>
          <cell r="Y550">
            <v>130</v>
          </cell>
        </row>
        <row r="551">
          <cell r="A551" t="str">
            <v>Papel absorvente 1ª série (15-40) – 120 cones</v>
          </cell>
          <cell r="C551" t="str">
            <v>Embalagem com 120 unidades</v>
          </cell>
          <cell r="E551">
            <v>68</v>
          </cell>
          <cell r="F551" t="str">
            <v>DENTAL MARIA -004002-04423</v>
          </cell>
          <cell r="G551">
            <v>33.6</v>
          </cell>
          <cell r="J551">
            <v>20</v>
          </cell>
          <cell r="P551">
            <v>20</v>
          </cell>
          <cell r="W551">
            <v>40</v>
          </cell>
          <cell r="X551">
            <v>1344</v>
          </cell>
          <cell r="Y551">
            <v>28</v>
          </cell>
        </row>
        <row r="552">
          <cell r="A552" t="str">
            <v>Papel absorvente 2ª Série (45-80) – 120 cones</v>
          </cell>
          <cell r="C552" t="str">
            <v>Embalagem com 120 unidades</v>
          </cell>
          <cell r="E552">
            <v>12</v>
          </cell>
          <cell r="F552" t="str">
            <v>DENTAL MARIA -004002-04423</v>
          </cell>
          <cell r="G552">
            <v>34.549999999999997</v>
          </cell>
          <cell r="P552">
            <v>12</v>
          </cell>
          <cell r="W552">
            <v>12</v>
          </cell>
          <cell r="X552">
            <v>414.59999999999997</v>
          </cell>
          <cell r="Y552">
            <v>0</v>
          </cell>
        </row>
        <row r="553">
          <cell r="A553" t="str">
            <v>Papel Crepado 40 X 40 Cm</v>
          </cell>
          <cell r="C553" t="str">
            <v>Pacote com 500 unidades</v>
          </cell>
          <cell r="E553">
            <v>5</v>
          </cell>
          <cell r="F553" t="str">
            <v>DENTAL MARIA -004002-04423</v>
          </cell>
          <cell r="G553">
            <v>185.21</v>
          </cell>
          <cell r="W553">
            <v>0</v>
          </cell>
          <cell r="X553">
            <v>0</v>
          </cell>
          <cell r="Y553">
            <v>5</v>
          </cell>
        </row>
        <row r="554">
          <cell r="A554" t="str">
            <v xml:space="preserve">Paramonoclorofenol Canforado </v>
          </cell>
          <cell r="C554" t="str">
            <v>Frasco com 20 ml</v>
          </cell>
          <cell r="E554">
            <v>13</v>
          </cell>
          <cell r="F554" t="str">
            <v>DENTAL MARIA -004002-04423</v>
          </cell>
          <cell r="G554">
            <v>8.08</v>
          </cell>
          <cell r="K554">
            <v>5</v>
          </cell>
          <cell r="P554">
            <v>8</v>
          </cell>
          <cell r="W554">
            <v>13</v>
          </cell>
          <cell r="X554">
            <v>105.04</v>
          </cell>
          <cell r="Y554">
            <v>0</v>
          </cell>
        </row>
        <row r="555">
          <cell r="A555" t="str">
            <v xml:space="preserve">Pasta De Hidróxido De Cálcio 35% </v>
          </cell>
          <cell r="C555" t="str">
            <v>Kit contendo 04 seringas de 1,2 ml de pasta e 20 pontas NaviTip 29ga</v>
          </cell>
          <cell r="E555">
            <v>40</v>
          </cell>
          <cell r="F555" t="str">
            <v>E.C DOS SANTOS - 004002-04421</v>
          </cell>
          <cell r="G555">
            <v>280.25</v>
          </cell>
          <cell r="H555">
            <v>5</v>
          </cell>
          <cell r="I555">
            <v>5</v>
          </cell>
          <cell r="L555">
            <v>20</v>
          </cell>
          <cell r="W555">
            <v>30</v>
          </cell>
          <cell r="X555">
            <v>8407.5</v>
          </cell>
          <cell r="Y555">
            <v>10</v>
          </cell>
        </row>
        <row r="556">
          <cell r="A556" t="str">
            <v>Pasta Diamantada Universal Para Polimento 2G</v>
          </cell>
          <cell r="C556" t="str">
            <v>Unidade</v>
          </cell>
          <cell r="D556" t="str">
            <v>00845/21</v>
          </cell>
          <cell r="E556">
            <v>20</v>
          </cell>
          <cell r="F556" t="str">
            <v>A. M. MOLITERNO - 02760/21</v>
          </cell>
          <cell r="G556">
            <v>9.4</v>
          </cell>
          <cell r="H556">
            <v>10</v>
          </cell>
          <cell r="I556">
            <v>10</v>
          </cell>
          <cell r="W556">
            <v>20</v>
          </cell>
          <cell r="X556">
            <v>188</v>
          </cell>
          <cell r="Y556">
            <v>0</v>
          </cell>
        </row>
        <row r="557">
          <cell r="A557" t="str">
            <v>Pasta Diamantada Universal Para Polimento 2G</v>
          </cell>
          <cell r="C557" t="str">
            <v>Unidade</v>
          </cell>
          <cell r="E557">
            <v>20</v>
          </cell>
          <cell r="F557" t="str">
            <v>E.C DOS SANTOS - 004002-04421</v>
          </cell>
          <cell r="G557">
            <v>10.16</v>
          </cell>
          <cell r="K557">
            <v>20</v>
          </cell>
          <cell r="W557">
            <v>20</v>
          </cell>
          <cell r="X557">
            <v>203.2</v>
          </cell>
          <cell r="Y557">
            <v>0</v>
          </cell>
        </row>
        <row r="558">
          <cell r="A558" t="str">
            <v>Pasta zinco enólica</v>
          </cell>
          <cell r="C558" t="str">
            <v>Kit contendo 01 pasta base 60g e 01 pasta catalisadora 60g</v>
          </cell>
          <cell r="E558">
            <v>10</v>
          </cell>
          <cell r="F558" t="str">
            <v>E.C DOS SANTOS - 004002-04421</v>
          </cell>
          <cell r="G558">
            <v>44.9</v>
          </cell>
          <cell r="K558">
            <v>1</v>
          </cell>
          <cell r="W558">
            <v>1</v>
          </cell>
          <cell r="X558">
            <v>44.9</v>
          </cell>
          <cell r="Y558">
            <v>9</v>
          </cell>
        </row>
        <row r="559">
          <cell r="A559" t="str">
            <v>Peça Reta (Baixa Rotação)</v>
          </cell>
          <cell r="C559" t="str">
            <v>Unidade</v>
          </cell>
          <cell r="D559" t="str">
            <v>00845/21</v>
          </cell>
          <cell r="E559">
            <v>20</v>
          </cell>
          <cell r="F559" t="str">
            <v>MIAMIMED LTDA - 02758/21</v>
          </cell>
          <cell r="G559">
            <v>230</v>
          </cell>
          <cell r="H559">
            <v>7</v>
          </cell>
          <cell r="I559">
            <v>13</v>
          </cell>
          <cell r="W559">
            <v>20</v>
          </cell>
          <cell r="X559">
            <v>4600</v>
          </cell>
          <cell r="Y559">
            <v>0</v>
          </cell>
        </row>
        <row r="560">
          <cell r="A560" t="str">
            <v>Pedra Pomes Extrafina</v>
          </cell>
          <cell r="C560" t="str">
            <v>Frasco com 100 gramas</v>
          </cell>
          <cell r="E560">
            <v>5</v>
          </cell>
          <cell r="F560" t="str">
            <v>DENTAL MARIA -004002-04423</v>
          </cell>
          <cell r="G560">
            <v>4.72</v>
          </cell>
          <cell r="W560">
            <v>0</v>
          </cell>
          <cell r="X560">
            <v>0</v>
          </cell>
          <cell r="Y560">
            <v>5</v>
          </cell>
        </row>
        <row r="561">
          <cell r="A561" t="str">
            <v xml:space="preserve">Pinça Adson com dente. Confeccionado em Aço Inox. Material Autoclavável. Tamanho de 12cm . </v>
          </cell>
          <cell r="C561" t="str">
            <v>unidade</v>
          </cell>
          <cell r="D561" t="str">
            <v>02119/21</v>
          </cell>
          <cell r="E561">
            <v>3</v>
          </cell>
          <cell r="F561" t="str">
            <v>FATO IMPORTADORA DE INSTRUMENTOS CURURGICOS LTDA - 004002-04396</v>
          </cell>
          <cell r="G561">
            <v>15</v>
          </cell>
          <cell r="W561">
            <v>0</v>
          </cell>
          <cell r="X561">
            <v>0</v>
          </cell>
          <cell r="Y561">
            <v>3</v>
          </cell>
        </row>
        <row r="562">
          <cell r="A562" t="str">
            <v xml:space="preserve">Pinça Adson com serrilha. Confeccionado em Aço Inox. Material Autoclavável. Tamanho de 12cm . </v>
          </cell>
          <cell r="C562" t="str">
            <v>unidade</v>
          </cell>
          <cell r="D562" t="str">
            <v>02119/21</v>
          </cell>
          <cell r="E562">
            <v>3</v>
          </cell>
          <cell r="F562" t="str">
            <v>FATO IMPORTADORA DE INSTRUMENTOS CURURGICOS LTDA - 004002-04396</v>
          </cell>
          <cell r="G562">
            <v>16.66</v>
          </cell>
          <cell r="W562">
            <v>0</v>
          </cell>
          <cell r="X562">
            <v>0</v>
          </cell>
          <cell r="Y562">
            <v>3</v>
          </cell>
        </row>
        <row r="563">
          <cell r="A563" t="str">
            <v>Pinça Cheron Ginecológica - Estéril - Descartável - Na Cor Branca; com sistema de trava com 4 níveis de travamento; Comprimento mínimo  24,5cm; Apresentação em embalagem que garanta a Integridade do produto - unidade</v>
          </cell>
          <cell r="D563" t="str">
            <v>02119/21</v>
          </cell>
          <cell r="E563">
            <v>1320</v>
          </cell>
          <cell r="F563" t="str">
            <v>PJS DISTRIUIDORA – JOSÉ NERGINO SOBREIRA - 004002-04399</v>
          </cell>
          <cell r="G563">
            <v>2.21</v>
          </cell>
          <cell r="H563">
            <v>300</v>
          </cell>
          <cell r="W563">
            <v>300</v>
          </cell>
          <cell r="X563">
            <v>663</v>
          </cell>
          <cell r="Y563">
            <v>1020</v>
          </cell>
        </row>
        <row r="564">
          <cell r="A564" t="str">
            <v>Pinça Hemostática Mosquito Halstead 12,5Cm Curva</v>
          </cell>
          <cell r="C564" t="str">
            <v>Unidade</v>
          </cell>
          <cell r="D564" t="str">
            <v>01842/21</v>
          </cell>
          <cell r="E564">
            <v>17</v>
          </cell>
          <cell r="F564" t="str">
            <v>E. C. DOS SANTOS 02711/21</v>
          </cell>
          <cell r="G564">
            <v>18.21</v>
          </cell>
          <cell r="W564">
            <v>0</v>
          </cell>
          <cell r="X564">
            <v>0</v>
          </cell>
          <cell r="Y564">
            <v>17</v>
          </cell>
        </row>
        <row r="565">
          <cell r="A565" t="str">
            <v>Pinça Hemostática Mosquito Halstead 12,5Cm Curva</v>
          </cell>
          <cell r="C565" t="str">
            <v>Unidade</v>
          </cell>
          <cell r="E565">
            <v>8</v>
          </cell>
          <cell r="F565" t="str">
            <v>E.C DOS SANTOS - 004002-04421</v>
          </cell>
          <cell r="G565">
            <v>25</v>
          </cell>
          <cell r="W565">
            <v>0</v>
          </cell>
          <cell r="X565">
            <v>0</v>
          </cell>
          <cell r="Y565">
            <v>8</v>
          </cell>
        </row>
        <row r="566">
          <cell r="A566" t="str">
            <v>Pinça Ortodôntica Para Bráquetes</v>
          </cell>
          <cell r="C566" t="str">
            <v>Unidade</v>
          </cell>
          <cell r="D566" t="str">
            <v>00896/20</v>
          </cell>
          <cell r="E566">
            <v>30</v>
          </cell>
          <cell r="F566" t="str">
            <v>ORTHO DENTAL JF - 00904/21</v>
          </cell>
          <cell r="G566">
            <v>45</v>
          </cell>
          <cell r="H566">
            <v>20</v>
          </cell>
          <cell r="W566">
            <v>20</v>
          </cell>
          <cell r="X566">
            <v>900</v>
          </cell>
          <cell r="Y566">
            <v>10</v>
          </cell>
        </row>
        <row r="567">
          <cell r="A567" t="str">
            <v xml:space="preserve">Pinça Perry Com Canaleta </v>
          </cell>
          <cell r="C567" t="str">
            <v>Unidade</v>
          </cell>
          <cell r="D567" t="str">
            <v>00845/21</v>
          </cell>
          <cell r="E567">
            <v>12</v>
          </cell>
          <cell r="F567" t="str">
            <v>MCN COMERCIO 02757/21</v>
          </cell>
          <cell r="G567">
            <v>18.32</v>
          </cell>
          <cell r="W567">
            <v>0</v>
          </cell>
          <cell r="X567">
            <v>0</v>
          </cell>
          <cell r="Y567">
            <v>12</v>
          </cell>
        </row>
        <row r="568">
          <cell r="A568" t="str">
            <v>Pinça Porta Grampo Para Isolamento Absoluto Palmer</v>
          </cell>
          <cell r="C568" t="str">
            <v>Unidade</v>
          </cell>
          <cell r="D568" t="str">
            <v>00845/21</v>
          </cell>
          <cell r="E568">
            <v>30</v>
          </cell>
          <cell r="F568" t="str">
            <v>MCN COMERCIO 02757/21</v>
          </cell>
          <cell r="G568">
            <v>63.33</v>
          </cell>
          <cell r="H568">
            <v>5</v>
          </cell>
          <cell r="I568">
            <v>10</v>
          </cell>
          <cell r="W568">
            <v>15</v>
          </cell>
          <cell r="X568">
            <v>949.94999999999993</v>
          </cell>
          <cell r="Y568">
            <v>15</v>
          </cell>
        </row>
        <row r="569">
          <cell r="A569" t="str">
            <v>Pinça Porta Grampo Para Isolamento Absoluto Palmer</v>
          </cell>
          <cell r="C569" t="str">
            <v>Unidade</v>
          </cell>
          <cell r="E569">
            <v>5</v>
          </cell>
          <cell r="F569" t="str">
            <v>E.C DOS SANTOS - 004002-04421</v>
          </cell>
          <cell r="G569">
            <v>82.8</v>
          </cell>
          <cell r="L569">
            <v>5</v>
          </cell>
          <cell r="W569">
            <v>5</v>
          </cell>
          <cell r="X569">
            <v>414</v>
          </cell>
          <cell r="Y569">
            <v>0</v>
          </cell>
        </row>
        <row r="570">
          <cell r="A570" t="str">
            <v>Pinça Halstead Mosquito (Hemostática) Curva 14Cm</v>
          </cell>
          <cell r="C570" t="str">
            <v>Unidade</v>
          </cell>
          <cell r="D570" t="str">
            <v>00845/21</v>
          </cell>
          <cell r="E570">
            <v>8</v>
          </cell>
          <cell r="F570" t="str">
            <v>BERTONI MEDICAL 02756/21</v>
          </cell>
          <cell r="G570">
            <v>25.625</v>
          </cell>
          <cell r="W570">
            <v>0</v>
          </cell>
          <cell r="X570">
            <v>0</v>
          </cell>
          <cell r="Y570">
            <v>8</v>
          </cell>
        </row>
        <row r="571">
          <cell r="A571" t="str">
            <v>Pino Intracanal De Fibra De Vidro Com Dupla Conicidade Nº 1</v>
          </cell>
          <cell r="C571" t="str">
            <v>Kit com 5 pinos e 1 broca</v>
          </cell>
          <cell r="E571">
            <v>10</v>
          </cell>
          <cell r="F571" t="str">
            <v>DENTAL MARIA -004002-04423</v>
          </cell>
          <cell r="G571">
            <v>58.33</v>
          </cell>
          <cell r="L571">
            <v>2</v>
          </cell>
          <cell r="N571">
            <v>8</v>
          </cell>
          <cell r="W571">
            <v>10</v>
          </cell>
          <cell r="X571">
            <v>583.29999999999995</v>
          </cell>
          <cell r="Y571">
            <v>0</v>
          </cell>
        </row>
        <row r="572">
          <cell r="A572" t="str">
            <v>Pino Intracanal De Fibra De Vidro Com Dupla Conicidade Nº 2</v>
          </cell>
          <cell r="C572" t="str">
            <v>Kit com 5 pinos e 1 broca</v>
          </cell>
          <cell r="E572">
            <v>11</v>
          </cell>
          <cell r="F572" t="str">
            <v>DENTAL MARIA -004002-04423</v>
          </cell>
          <cell r="G572">
            <v>63.46</v>
          </cell>
          <cell r="W572">
            <v>0</v>
          </cell>
          <cell r="X572">
            <v>0</v>
          </cell>
          <cell r="Y572">
            <v>11</v>
          </cell>
        </row>
        <row r="573">
          <cell r="A573" t="str">
            <v>Pino Intracanal De Fibra De Vidro Com Dupla Conicidade Nº 3</v>
          </cell>
          <cell r="C573" t="str">
            <v>Kit com 5 pinos e 1 broca</v>
          </cell>
          <cell r="E573">
            <v>1</v>
          </cell>
          <cell r="F573" t="str">
            <v>DENTAL MARIA -004002-04423</v>
          </cell>
          <cell r="G573">
            <v>58.9</v>
          </cell>
          <cell r="W573">
            <v>0</v>
          </cell>
          <cell r="X573">
            <v>0</v>
          </cell>
          <cell r="Y573">
            <v>1</v>
          </cell>
        </row>
        <row r="574">
          <cell r="A574" t="str">
            <v>Pino Intracanal De Fibra De Vidro Com Dupla Conicidade Nº E0,5</v>
          </cell>
          <cell r="C574" t="str">
            <v>Kit com 5 pinos e 1 broca</v>
          </cell>
          <cell r="E574">
            <v>6</v>
          </cell>
          <cell r="F574" t="str">
            <v>E.C DOS SANTOS - 004002-04421</v>
          </cell>
          <cell r="G574">
            <v>67.5</v>
          </cell>
          <cell r="W574">
            <v>0</v>
          </cell>
          <cell r="X574">
            <v>0</v>
          </cell>
          <cell r="Y574">
            <v>6</v>
          </cell>
        </row>
        <row r="575">
          <cell r="A575" t="str">
            <v xml:space="preserve">Placa De Silicone 1Mm Para Confecção De Moldeira De Clareamento </v>
          </cell>
          <cell r="C575" t="str">
            <v>Pacote com 5 unidades</v>
          </cell>
          <cell r="D575" t="str">
            <v>01842/21</v>
          </cell>
          <cell r="E575">
            <v>66</v>
          </cell>
          <cell r="F575" t="str">
            <v>R. DE F. TORRES 02708/21</v>
          </cell>
          <cell r="G575">
            <v>11.8</v>
          </cell>
          <cell r="I575">
            <v>6</v>
          </cell>
          <cell r="N575">
            <v>20</v>
          </cell>
          <cell r="W575">
            <v>26</v>
          </cell>
          <cell r="X575">
            <v>306.8</v>
          </cell>
          <cell r="Y575">
            <v>40</v>
          </cell>
        </row>
        <row r="576">
          <cell r="A576" t="str">
            <v xml:space="preserve">Placa De Silicone 1Mm Para Confecção De Moldeira De Clareamento </v>
          </cell>
          <cell r="C576" t="str">
            <v>Embalagem com 5 unidades</v>
          </cell>
          <cell r="E576">
            <v>59</v>
          </cell>
          <cell r="F576" t="str">
            <v>DENTAL MARIA -004002-04423</v>
          </cell>
          <cell r="G576">
            <v>18.21</v>
          </cell>
          <cell r="P576">
            <v>9</v>
          </cell>
          <cell r="W576">
            <v>9</v>
          </cell>
          <cell r="X576">
            <v>163.89000000000001</v>
          </cell>
          <cell r="Y576">
            <v>50</v>
          </cell>
        </row>
        <row r="577">
          <cell r="A577" t="str">
            <v>Placa De Vidro Grossa 20Mm</v>
          </cell>
          <cell r="C577" t="str">
            <v>Unidade</v>
          </cell>
          <cell r="D577" t="str">
            <v>00845/21</v>
          </cell>
          <cell r="E577">
            <v>5</v>
          </cell>
          <cell r="F577" t="str">
            <v>A. M. MOLITERNO - 02760/21</v>
          </cell>
          <cell r="G577">
            <v>31.2</v>
          </cell>
          <cell r="W577">
            <v>0</v>
          </cell>
          <cell r="X577">
            <v>0</v>
          </cell>
          <cell r="Y577">
            <v>5</v>
          </cell>
        </row>
        <row r="578">
          <cell r="A578" t="str">
            <v>Ponta Diamantada Chama 3118F - FG </v>
          </cell>
          <cell r="C578" t="str">
            <v>Unidade</v>
          </cell>
          <cell r="E578">
            <v>53</v>
          </cell>
          <cell r="F578" t="str">
            <v>DENTAL MARIA -004002-04423</v>
          </cell>
          <cell r="G578">
            <v>3.08</v>
          </cell>
          <cell r="H578">
            <v>4</v>
          </cell>
          <cell r="P578">
            <v>10</v>
          </cell>
          <cell r="W578">
            <v>14</v>
          </cell>
          <cell r="X578">
            <v>43.120000000000005</v>
          </cell>
          <cell r="Y578">
            <v>39</v>
          </cell>
        </row>
        <row r="579">
          <cell r="A579" t="str">
            <v>Ponta Diamantada Cilíndrica Extremidade Arredondada 1141 - FG </v>
          </cell>
          <cell r="C579" t="str">
            <v>Unidade</v>
          </cell>
          <cell r="E579">
            <v>20</v>
          </cell>
          <cell r="F579" t="str">
            <v>DENTAL MARIA -004002-04423</v>
          </cell>
          <cell r="G579">
            <v>3.08</v>
          </cell>
          <cell r="W579">
            <v>0</v>
          </cell>
          <cell r="X579">
            <v>0</v>
          </cell>
          <cell r="Y579">
            <v>20</v>
          </cell>
        </row>
        <row r="580">
          <cell r="A580" t="str">
            <v>Ponta Diamantada Cônica Borda Arredondada 2130 – FG </v>
          </cell>
          <cell r="C580" t="str">
            <v>Unidade</v>
          </cell>
          <cell r="E580">
            <v>19</v>
          </cell>
          <cell r="F580" t="str">
            <v>DENTAL MARIA -004002-04423</v>
          </cell>
          <cell r="G580">
            <v>3.08</v>
          </cell>
          <cell r="H580">
            <v>2</v>
          </cell>
          <cell r="W580">
            <v>2</v>
          </cell>
          <cell r="X580">
            <v>6.16</v>
          </cell>
          <cell r="Y580">
            <v>17</v>
          </cell>
        </row>
        <row r="581">
          <cell r="A581" t="str">
            <v>Ponta Diamantada Cônica Pontiaguda Nº 3195 FF – FG</v>
          </cell>
          <cell r="C581" t="str">
            <v>Unidade</v>
          </cell>
          <cell r="E581">
            <v>40</v>
          </cell>
          <cell r="F581" t="str">
            <v>DENTAL MARIA -004002-04423</v>
          </cell>
          <cell r="G581">
            <v>3.08</v>
          </cell>
          <cell r="K581">
            <v>15</v>
          </cell>
          <cell r="W581">
            <v>15</v>
          </cell>
          <cell r="X581">
            <v>46.2</v>
          </cell>
          <cell r="Y581">
            <v>25</v>
          </cell>
        </row>
        <row r="582">
          <cell r="A582" t="str">
            <v>Ponta Diamantada Esférica 1011 - FG</v>
          </cell>
          <cell r="C582" t="str">
            <v>Unidade</v>
          </cell>
          <cell r="E582">
            <v>198</v>
          </cell>
          <cell r="F582" t="str">
            <v>DENTAL MARIA -004002-04423</v>
          </cell>
          <cell r="G582">
            <v>3.08</v>
          </cell>
          <cell r="W582">
            <v>0</v>
          </cell>
          <cell r="X582">
            <v>0</v>
          </cell>
          <cell r="Y582">
            <v>198</v>
          </cell>
        </row>
        <row r="583">
          <cell r="A583" t="str">
            <v>Ponta Diamantada Esférica 1012 - FG </v>
          </cell>
          <cell r="C583" t="str">
            <v>Unidade</v>
          </cell>
          <cell r="E583">
            <v>149</v>
          </cell>
          <cell r="F583" t="str">
            <v>DENTAL MARIA -004002-04423</v>
          </cell>
          <cell r="G583">
            <v>3.08</v>
          </cell>
          <cell r="H583">
            <v>30</v>
          </cell>
          <cell r="N583">
            <v>60</v>
          </cell>
          <cell r="W583">
            <v>90</v>
          </cell>
          <cell r="X583">
            <v>277.2</v>
          </cell>
          <cell r="Y583">
            <v>59</v>
          </cell>
        </row>
        <row r="584">
          <cell r="A584" t="str">
            <v>Ponta Diamantada Esférica 1014 – FG</v>
          </cell>
          <cell r="C584" t="str">
            <v>Unidade</v>
          </cell>
          <cell r="E584">
            <v>182</v>
          </cell>
          <cell r="F584" t="str">
            <v>DENTAL MARIA -004002-04423</v>
          </cell>
          <cell r="G584">
            <v>3.07</v>
          </cell>
          <cell r="H584">
            <v>20</v>
          </cell>
          <cell r="N584">
            <v>60</v>
          </cell>
          <cell r="W584">
            <v>80</v>
          </cell>
          <cell r="X584">
            <v>245.6</v>
          </cell>
          <cell r="Y584">
            <v>102</v>
          </cell>
        </row>
        <row r="585">
          <cell r="A585" t="str">
            <v>Ponta Diamantada Esférica 1014HL - FG </v>
          </cell>
          <cell r="C585" t="str">
            <v>Unidade</v>
          </cell>
          <cell r="E585">
            <v>132</v>
          </cell>
          <cell r="F585" t="str">
            <v>DENTAL MARIA -004002-04423</v>
          </cell>
          <cell r="G585">
            <v>3.07</v>
          </cell>
          <cell r="H585">
            <v>20</v>
          </cell>
          <cell r="N585">
            <v>15</v>
          </cell>
          <cell r="O585">
            <v>20</v>
          </cell>
          <cell r="W585">
            <v>55</v>
          </cell>
          <cell r="X585">
            <v>168.85</v>
          </cell>
          <cell r="Y585">
            <v>77</v>
          </cell>
        </row>
        <row r="586">
          <cell r="A586" t="str">
            <v>Ponta Diamantada Esférica 1016 – FG</v>
          </cell>
          <cell r="C586" t="str">
            <v>Unidade</v>
          </cell>
          <cell r="E586">
            <v>125</v>
          </cell>
          <cell r="F586" t="str">
            <v>DENTAL MARIA -004002-04423</v>
          </cell>
          <cell r="G586">
            <v>3.07</v>
          </cell>
          <cell r="I586">
            <v>10</v>
          </cell>
          <cell r="P586">
            <v>15</v>
          </cell>
          <cell r="W586">
            <v>25</v>
          </cell>
          <cell r="X586">
            <v>76.75</v>
          </cell>
          <cell r="Y586">
            <v>100</v>
          </cell>
        </row>
        <row r="587">
          <cell r="A587" t="str">
            <v>Ponta Diamantada PM 718</v>
          </cell>
          <cell r="C587" t="str">
            <v>Unidade</v>
          </cell>
          <cell r="E587">
            <v>18</v>
          </cell>
          <cell r="F587" t="str">
            <v>DENTAL MARIA -004002-04423</v>
          </cell>
          <cell r="G587">
            <v>9.08</v>
          </cell>
          <cell r="W587">
            <v>0</v>
          </cell>
          <cell r="X587">
            <v>0</v>
          </cell>
          <cell r="Y587">
            <v>18</v>
          </cell>
        </row>
        <row r="588">
          <cell r="A588" t="str">
            <v>Ponta Ultrassom Perio Supra</v>
          </cell>
          <cell r="C588" t="str">
            <v>Unidade</v>
          </cell>
          <cell r="D588" t="str">
            <v>00845/21</v>
          </cell>
          <cell r="E588">
            <v>20</v>
          </cell>
          <cell r="F588" t="str">
            <v>DENTAL ALTA MOGIANA - 02753/21</v>
          </cell>
          <cell r="G588">
            <v>180</v>
          </cell>
          <cell r="W588">
            <v>0</v>
          </cell>
          <cell r="X588">
            <v>0</v>
          </cell>
          <cell r="Y588">
            <v>20</v>
          </cell>
        </row>
        <row r="589">
          <cell r="A589" t="str">
            <v>Pontas Avulsas Para Seringa Centrix</v>
          </cell>
          <cell r="C589" t="str">
            <v>Kit com 20 pontas e 20 êmbolos</v>
          </cell>
          <cell r="E589">
            <v>20</v>
          </cell>
          <cell r="F589" t="str">
            <v>DENTAL OESTE EIRELI - 004002 - 04440</v>
          </cell>
          <cell r="W589">
            <v>0</v>
          </cell>
          <cell r="X589">
            <v>0</v>
          </cell>
          <cell r="Y589">
            <v>20</v>
          </cell>
        </row>
        <row r="590">
          <cell r="A590" t="str">
            <v>Porta Agulha Mayo Hegar 12 Cm Para Fio 6.0</v>
          </cell>
          <cell r="C590" t="str">
            <v>Unidade</v>
          </cell>
          <cell r="D590" t="str">
            <v>00845/21</v>
          </cell>
          <cell r="E590">
            <v>15</v>
          </cell>
          <cell r="F590" t="str">
            <v>E.C. DOS SANTOS 02752/21</v>
          </cell>
          <cell r="G590">
            <v>33.700000000000003</v>
          </cell>
          <cell r="W590">
            <v>0</v>
          </cell>
          <cell r="X590">
            <v>0</v>
          </cell>
          <cell r="Y590">
            <v>15</v>
          </cell>
        </row>
        <row r="591">
          <cell r="A591" t="str">
            <v xml:space="preserve">Posicionador De Bráquetes </v>
          </cell>
          <cell r="C591" t="str">
            <v>Unidade</v>
          </cell>
          <cell r="D591" t="str">
            <v>00896/20</v>
          </cell>
          <cell r="E591">
            <v>10</v>
          </cell>
          <cell r="F591" t="str">
            <v>ORTHO DENTAL JF - 00904/21</v>
          </cell>
          <cell r="G591">
            <v>31</v>
          </cell>
          <cell r="H591">
            <v>6</v>
          </cell>
          <cell r="I591">
            <v>1</v>
          </cell>
          <cell r="W591">
            <v>7</v>
          </cell>
          <cell r="X591">
            <v>217</v>
          </cell>
          <cell r="Y591">
            <v>3</v>
          </cell>
        </row>
        <row r="592">
          <cell r="A592" t="str">
            <v>Pote Dappen De Vidro</v>
          </cell>
          <cell r="C592" t="str">
            <v>Unidade</v>
          </cell>
          <cell r="D592" t="str">
            <v>00845/21</v>
          </cell>
          <cell r="E592">
            <v>20</v>
          </cell>
          <cell r="F592" t="str">
            <v>A. M. MOLITERNO - 02760/21</v>
          </cell>
          <cell r="G592">
            <v>3.1</v>
          </cell>
          <cell r="J592">
            <v>5</v>
          </cell>
          <cell r="K592">
            <v>5</v>
          </cell>
          <cell r="W592">
            <v>10</v>
          </cell>
          <cell r="X592">
            <v>31</v>
          </cell>
          <cell r="Y592">
            <v>10</v>
          </cell>
        </row>
        <row r="593">
          <cell r="A593" t="str">
            <v>Pote De Vidro Tipo Paladon</v>
          </cell>
          <cell r="C593" t="str">
            <v>Unidade</v>
          </cell>
          <cell r="E593">
            <v>5</v>
          </cell>
          <cell r="F593" t="str">
            <v>DENTAL MARIA -004002-04423</v>
          </cell>
          <cell r="G593">
            <v>28.42</v>
          </cell>
          <cell r="W593">
            <v>0</v>
          </cell>
          <cell r="X593">
            <v>0</v>
          </cell>
          <cell r="Y593">
            <v>5</v>
          </cell>
        </row>
        <row r="594">
          <cell r="A594" t="str">
            <v>Preenchedor Cutâneo a base de acido hialurônico - ESTRUTURAÇÃO</v>
          </cell>
          <cell r="C594" t="str">
            <v>kit com 1 seringa + 1 blis</v>
          </cell>
          <cell r="E594">
            <v>86</v>
          </cell>
          <cell r="F594" t="str">
            <v>DL DISTRIBUIDORA 004002-04369</v>
          </cell>
          <cell r="G594">
            <v>688.8</v>
          </cell>
          <cell r="H594">
            <v>4</v>
          </cell>
          <cell r="J594">
            <v>6</v>
          </cell>
          <cell r="K594">
            <v>5</v>
          </cell>
          <cell r="W594">
            <v>15</v>
          </cell>
          <cell r="X594">
            <v>10332</v>
          </cell>
          <cell r="Y594">
            <v>71</v>
          </cell>
        </row>
        <row r="595">
          <cell r="A595" t="str">
            <v>Preenchedor Cutâneo a base de acido hialurônico - VOLUMIZAÇÃO</v>
          </cell>
          <cell r="C595" t="str">
            <v>kit com 1 seringa + 1 blis</v>
          </cell>
          <cell r="E595">
            <v>86</v>
          </cell>
          <cell r="F595" t="str">
            <v>DL DISTRIBUIDORA 004002-04369</v>
          </cell>
          <cell r="G595">
            <v>1138.69</v>
          </cell>
          <cell r="W595">
            <v>0</v>
          </cell>
          <cell r="X595">
            <v>0</v>
          </cell>
          <cell r="Y595">
            <v>86</v>
          </cell>
        </row>
        <row r="596">
          <cell r="A596" t="str">
            <v>Prendedor De Babador Tipo Jacaré</v>
          </cell>
          <cell r="C596" t="str">
            <v>Unidade</v>
          </cell>
          <cell r="D596" t="str">
            <v>01842/21</v>
          </cell>
          <cell r="E596">
            <v>20</v>
          </cell>
          <cell r="F596" t="str">
            <v>E. C. DOS SANTOS 02711/21</v>
          </cell>
          <cell r="G596">
            <v>2.9</v>
          </cell>
          <cell r="H596">
            <v>20</v>
          </cell>
          <cell r="W596">
            <v>20</v>
          </cell>
          <cell r="X596">
            <v>58</v>
          </cell>
          <cell r="Y596">
            <v>0</v>
          </cell>
        </row>
        <row r="597">
          <cell r="A597" t="str">
            <v>Prendedor De Babador Tipo Jacaré</v>
          </cell>
          <cell r="C597" t="str">
            <v>Unidade</v>
          </cell>
          <cell r="E597">
            <v>30</v>
          </cell>
          <cell r="F597" t="str">
            <v>DENTAL MARIA -004002-04423</v>
          </cell>
          <cell r="G597">
            <v>4.28</v>
          </cell>
          <cell r="P597">
            <v>10</v>
          </cell>
          <cell r="W597">
            <v>10</v>
          </cell>
          <cell r="X597">
            <v>42.800000000000004</v>
          </cell>
          <cell r="Y597">
            <v>20</v>
          </cell>
        </row>
        <row r="598">
          <cell r="A598" t="str">
            <v>Preservativo não lubrificado - caixa com 144 unidades</v>
          </cell>
          <cell r="C598" t="str">
            <v>caixas</v>
          </cell>
          <cell r="E598">
            <v>19</v>
          </cell>
          <cell r="F598" t="str">
            <v xml:space="preserve">CIRURGICA PATROCINIO - 004002-04393 </v>
          </cell>
          <cell r="G598">
            <v>53.63</v>
          </cell>
          <cell r="H598">
            <v>19</v>
          </cell>
          <cell r="W598">
            <v>19</v>
          </cell>
          <cell r="X598">
            <v>1018.97</v>
          </cell>
          <cell r="Y598">
            <v>0</v>
          </cell>
        </row>
        <row r="599">
          <cell r="A599" t="str">
            <v xml:space="preserve">Punch dermatológico - n ° 4 mm - confeccionado em Aço Inox. Material Autoclavável. </v>
          </cell>
          <cell r="C599" t="str">
            <v>unidade</v>
          </cell>
          <cell r="D599" t="str">
            <v>02119/21</v>
          </cell>
          <cell r="E599">
            <v>3</v>
          </cell>
          <cell r="F599" t="str">
            <v>FATO IMPORTADORA DE INSTRUMENTOS CURURGICOS LTDA - 004002-04396</v>
          </cell>
          <cell r="G599">
            <v>61.33</v>
          </cell>
          <cell r="W599">
            <v>0</v>
          </cell>
          <cell r="X599">
            <v>0</v>
          </cell>
          <cell r="Y599">
            <v>3</v>
          </cell>
        </row>
        <row r="600">
          <cell r="A600" t="str">
            <v>Punch dermatológico - n° 3 mm - confeccionado em Aço Inox. Material Autoclavável.</v>
          </cell>
          <cell r="C600" t="str">
            <v>unidade</v>
          </cell>
          <cell r="D600" t="str">
            <v>02119/21</v>
          </cell>
          <cell r="E600">
            <v>3</v>
          </cell>
          <cell r="F600" t="str">
            <v>FATO IMPORTADORA DE INSTRUMENTOS CURURGICOS LTDA - 004002-04396</v>
          </cell>
          <cell r="G600">
            <v>61.33</v>
          </cell>
          <cell r="W600">
            <v>0</v>
          </cell>
          <cell r="X600">
            <v>0</v>
          </cell>
          <cell r="Y600">
            <v>3</v>
          </cell>
        </row>
        <row r="601">
          <cell r="A601" t="str">
            <v>Punch dermatológico - n° 5 mm - confeccionado em Aço Inox. Material Autoclavável.</v>
          </cell>
          <cell r="C601" t="str">
            <v>unidade</v>
          </cell>
          <cell r="D601" t="str">
            <v>02119/21</v>
          </cell>
          <cell r="E601">
            <v>3</v>
          </cell>
          <cell r="F601" t="str">
            <v>FATO IMPORTADORA DE INSTRUMENTOS CURURGICOS LTDA - 004002-04396</v>
          </cell>
          <cell r="G601">
            <v>61.33</v>
          </cell>
          <cell r="W601">
            <v>0</v>
          </cell>
          <cell r="X601">
            <v>0</v>
          </cell>
          <cell r="Y601">
            <v>3</v>
          </cell>
        </row>
        <row r="602">
          <cell r="A602" t="str">
            <v xml:space="preserve">Punch dermatológico - n° 6 mm - confeccionado em Aço Inox. Material Autoclavável. </v>
          </cell>
          <cell r="C602" t="str">
            <v>unidade</v>
          </cell>
          <cell r="D602" t="str">
            <v>02119/21</v>
          </cell>
          <cell r="E602">
            <v>3</v>
          </cell>
          <cell r="F602" t="str">
            <v>FATO IMPORTADORA DE INSTRUMENTOS CURURGICOS LTDA - 004002-04396</v>
          </cell>
          <cell r="G602">
            <v>64</v>
          </cell>
          <cell r="W602">
            <v>0</v>
          </cell>
          <cell r="X602">
            <v>0</v>
          </cell>
          <cell r="Y602">
            <v>3</v>
          </cell>
        </row>
        <row r="603">
          <cell r="A603" t="str">
            <v xml:space="preserve">Rampa para alongamento confeccionada em madeira e deve possuir piso antiderrapante. Dimensões mínimas:  45 cm x 30cm x 22cm (Comp. x Larg x Altura)  </v>
          </cell>
          <cell r="C603" t="str">
            <v>unidade</v>
          </cell>
          <cell r="D603" t="str">
            <v>02119/21</v>
          </cell>
          <cell r="E603">
            <v>1</v>
          </cell>
          <cell r="F603" t="str">
            <v>WORKOUT COMERCIO DE PRODUTOS PARA SAUDE LTDA- 004005-04395</v>
          </cell>
          <cell r="G603">
            <v>141.33000000000001</v>
          </cell>
          <cell r="W603">
            <v>0</v>
          </cell>
          <cell r="X603">
            <v>0</v>
          </cell>
          <cell r="Y603">
            <v>1</v>
          </cell>
        </row>
        <row r="604">
          <cell r="A604" t="str">
            <v>Reembasador Soft Para Próteses - Kit com pó + líquido + lubrificante + acessórios.</v>
          </cell>
          <cell r="C604" t="str">
            <v>unidade</v>
          </cell>
          <cell r="D604" t="str">
            <v>00845/21</v>
          </cell>
          <cell r="E604">
            <v>20</v>
          </cell>
          <cell r="F604" t="str">
            <v>A. M. MOLITERNO - 02760/21</v>
          </cell>
          <cell r="G604">
            <v>448</v>
          </cell>
          <cell r="I604">
            <v>0</v>
          </cell>
          <cell r="W604">
            <v>0</v>
          </cell>
          <cell r="X604">
            <v>0</v>
          </cell>
          <cell r="Y604">
            <v>20</v>
          </cell>
        </row>
        <row r="605">
          <cell r="A605" t="str">
            <v>Refil Para Tamborel</v>
          </cell>
          <cell r="C605" t="str">
            <v>Pacote com 50 unidades</v>
          </cell>
          <cell r="E605">
            <v>16</v>
          </cell>
          <cell r="F605" t="str">
            <v>DENTAL MARIA -004002-04423</v>
          </cell>
          <cell r="G605">
            <v>24.9</v>
          </cell>
          <cell r="N605">
            <v>16</v>
          </cell>
          <cell r="W605">
            <v>16</v>
          </cell>
          <cell r="X605">
            <v>398.4</v>
          </cell>
          <cell r="Y605">
            <v>0</v>
          </cell>
        </row>
        <row r="606">
          <cell r="A606" t="str">
            <v>Refil Para Tamborel</v>
          </cell>
          <cell r="C606" t="str">
            <v>Pacote com 50 unidades</v>
          </cell>
          <cell r="D606" t="str">
            <v>01842/21</v>
          </cell>
          <cell r="E606">
            <v>48</v>
          </cell>
          <cell r="F606" t="str">
            <v>R. DE F. TORRES 02708/21</v>
          </cell>
          <cell r="G606">
            <v>20.41</v>
          </cell>
          <cell r="H606">
            <v>8</v>
          </cell>
          <cell r="I606">
            <v>20</v>
          </cell>
          <cell r="M606">
            <v>5</v>
          </cell>
          <cell r="N606">
            <v>15</v>
          </cell>
          <cell r="W606">
            <v>48</v>
          </cell>
          <cell r="X606">
            <v>979.68000000000006</v>
          </cell>
          <cell r="Y606">
            <v>0</v>
          </cell>
        </row>
        <row r="607">
          <cell r="A607" t="str">
            <v>Régua Endodôntica Milimetrada</v>
          </cell>
          <cell r="C607" t="str">
            <v>Unidade</v>
          </cell>
          <cell r="D607" t="str">
            <v>00845/21</v>
          </cell>
          <cell r="E607">
            <v>20</v>
          </cell>
          <cell r="F607" t="str">
            <v>A. M. MOLITERNO - 02760/21</v>
          </cell>
          <cell r="G607">
            <v>6.65</v>
          </cell>
          <cell r="H607">
            <v>5</v>
          </cell>
          <cell r="K607">
            <v>10</v>
          </cell>
          <cell r="W607">
            <v>15</v>
          </cell>
          <cell r="X607">
            <v>99.75</v>
          </cell>
          <cell r="Y607">
            <v>5</v>
          </cell>
        </row>
        <row r="608">
          <cell r="A608" t="str">
            <v>Régua Endodôntica Milimetrada</v>
          </cell>
          <cell r="C608" t="str">
            <v>Unidade</v>
          </cell>
          <cell r="E608">
            <v>5</v>
          </cell>
          <cell r="F608" t="str">
            <v>DENTAL MARIA -004002-04423</v>
          </cell>
          <cell r="G608">
            <v>10.23</v>
          </cell>
          <cell r="J608">
            <v>5</v>
          </cell>
          <cell r="W608">
            <v>5</v>
          </cell>
          <cell r="X608">
            <v>51.150000000000006</v>
          </cell>
          <cell r="Y608">
            <v>0</v>
          </cell>
        </row>
        <row r="609">
          <cell r="A609" t="str">
            <v>Régua Endodôntica Milimetrada Calibradora</v>
          </cell>
          <cell r="C609" t="str">
            <v>Unidade</v>
          </cell>
          <cell r="D609" t="str">
            <v>00845/21</v>
          </cell>
          <cell r="E609">
            <v>20</v>
          </cell>
          <cell r="F609" t="str">
            <v>A. M. MOLITERNO - 02760/21</v>
          </cell>
          <cell r="G609">
            <v>120</v>
          </cell>
          <cell r="K609">
            <v>5</v>
          </cell>
          <cell r="W609">
            <v>5</v>
          </cell>
          <cell r="X609">
            <v>600</v>
          </cell>
          <cell r="Y609">
            <v>15</v>
          </cell>
        </row>
        <row r="610">
          <cell r="A610" t="str">
            <v>Régua Fox Com Arco </v>
          </cell>
          <cell r="C610" t="str">
            <v>Unidade</v>
          </cell>
          <cell r="D610" t="str">
            <v>00845/21</v>
          </cell>
          <cell r="E610">
            <v>12</v>
          </cell>
          <cell r="F610" t="str">
            <v>A. M. MOLITERNO - 02760/21</v>
          </cell>
          <cell r="G610">
            <v>41.41</v>
          </cell>
          <cell r="W610">
            <v>0</v>
          </cell>
          <cell r="X610">
            <v>0</v>
          </cell>
          <cell r="Y610">
            <v>12</v>
          </cell>
        </row>
        <row r="611">
          <cell r="A611" t="str">
            <v>Resina Acrílica Autopolimerizável – 250 ML</v>
          </cell>
          <cell r="C611" t="str">
            <v xml:space="preserve">Frasco com 250ml </v>
          </cell>
          <cell r="E611">
            <v>7</v>
          </cell>
          <cell r="F611" t="str">
            <v>DENTAL MARIA -004002-04423</v>
          </cell>
          <cell r="G611">
            <v>52.08</v>
          </cell>
          <cell r="W611">
            <v>0</v>
          </cell>
          <cell r="X611">
            <v>0</v>
          </cell>
          <cell r="Y611">
            <v>7</v>
          </cell>
        </row>
        <row r="612">
          <cell r="A612" t="str">
            <v>Resina Acrílica Autopolimerizável Cor 62</v>
          </cell>
          <cell r="C612" t="str">
            <v>Frasco com 78 gramas</v>
          </cell>
          <cell r="E612">
            <v>35</v>
          </cell>
          <cell r="F612" t="str">
            <v>DENTAL MARIA -004002-04423</v>
          </cell>
          <cell r="G612">
            <v>34.76</v>
          </cell>
          <cell r="W612">
            <v>0</v>
          </cell>
          <cell r="X612">
            <v>0</v>
          </cell>
          <cell r="Y612">
            <v>35</v>
          </cell>
        </row>
        <row r="613">
          <cell r="A613" t="str">
            <v>Resina Acrílica Autopolimerizável Cor 66</v>
          </cell>
          <cell r="C613" t="str">
            <v>Frasco com 78 gramas</v>
          </cell>
          <cell r="E613">
            <v>10</v>
          </cell>
          <cell r="F613" t="str">
            <v>DENTAL MARIA -004002-04423</v>
          </cell>
          <cell r="G613">
            <v>36.5</v>
          </cell>
          <cell r="W613">
            <v>0</v>
          </cell>
          <cell r="X613">
            <v>0</v>
          </cell>
          <cell r="Y613">
            <v>10</v>
          </cell>
        </row>
        <row r="614">
          <cell r="A614" t="str">
            <v>Resina Acrílica Autopolimerizável Cor 69</v>
          </cell>
          <cell r="C614" t="str">
            <v>Frasco com 78 gramas</v>
          </cell>
          <cell r="E614">
            <v>10</v>
          </cell>
          <cell r="F614" t="str">
            <v>DENTAL MARIA -004002-04423</v>
          </cell>
          <cell r="G614">
            <v>34.76</v>
          </cell>
          <cell r="W614">
            <v>0</v>
          </cell>
          <cell r="X614">
            <v>0</v>
          </cell>
          <cell r="Y614">
            <v>10</v>
          </cell>
        </row>
        <row r="615">
          <cell r="A615" t="str">
            <v>Resina Acrílica Cor 66</v>
          </cell>
          <cell r="C615" t="str">
            <v>Embalagem com 78 gramas</v>
          </cell>
          <cell r="D615" t="str">
            <v>01842/21</v>
          </cell>
          <cell r="E615">
            <v>13</v>
          </cell>
          <cell r="F615" t="str">
            <v>E. C. DOS SANTOS 02711/21</v>
          </cell>
          <cell r="G615">
            <v>24.61</v>
          </cell>
          <cell r="H615">
            <v>3</v>
          </cell>
          <cell r="L615">
            <v>10</v>
          </cell>
          <cell r="W615">
            <v>13</v>
          </cell>
          <cell r="X615">
            <v>319.93</v>
          </cell>
          <cell r="Y615">
            <v>0</v>
          </cell>
        </row>
        <row r="616">
          <cell r="A616" t="str">
            <v>Resina Acrílica Cor 69</v>
          </cell>
          <cell r="C616" t="str">
            <v>Embalagem com 78 gramas</v>
          </cell>
          <cell r="D616" t="str">
            <v>01842/21</v>
          </cell>
          <cell r="E616">
            <v>13</v>
          </cell>
          <cell r="F616" t="str">
            <v>E. C. DOS SANTOS 02711/21</v>
          </cell>
          <cell r="G616">
            <v>24.61</v>
          </cell>
          <cell r="H616">
            <v>3</v>
          </cell>
          <cell r="L616">
            <v>10</v>
          </cell>
          <cell r="W616">
            <v>13</v>
          </cell>
          <cell r="X616">
            <v>319.93</v>
          </cell>
          <cell r="Y616">
            <v>0</v>
          </cell>
        </row>
        <row r="617">
          <cell r="A617" t="str">
            <v>Resina composta fotopolimerizável nano-particulada ou nano- híbrida- correspondente a cor A1 para dentina</v>
          </cell>
          <cell r="C617" t="str">
            <v>Unidade</v>
          </cell>
          <cell r="E617">
            <v>20</v>
          </cell>
          <cell r="F617" t="str">
            <v>DENTAL MARIA -004002-04423</v>
          </cell>
          <cell r="G617">
            <v>73.290000000000006</v>
          </cell>
          <cell r="I617">
            <v>10</v>
          </cell>
          <cell r="L617">
            <v>10</v>
          </cell>
          <cell r="W617">
            <v>20</v>
          </cell>
          <cell r="X617">
            <v>1465.8000000000002</v>
          </cell>
          <cell r="Y617">
            <v>0</v>
          </cell>
        </row>
        <row r="618">
          <cell r="A618" t="str">
            <v>Resina composta fotopolimerizável nano-particulada ou nano- híbrida- correspondente a cor A1 para esmalte</v>
          </cell>
          <cell r="C618" t="str">
            <v>Unidade</v>
          </cell>
          <cell r="E618">
            <v>28</v>
          </cell>
          <cell r="F618" t="str">
            <v>DENTAL MARIA -004002-04423</v>
          </cell>
          <cell r="G618">
            <v>73.290000000000006</v>
          </cell>
          <cell r="I618">
            <v>4</v>
          </cell>
          <cell r="L618">
            <v>18</v>
          </cell>
          <cell r="W618">
            <v>22</v>
          </cell>
          <cell r="X618">
            <v>1612.38</v>
          </cell>
          <cell r="Y618">
            <v>6</v>
          </cell>
        </row>
        <row r="619">
          <cell r="A619" t="str">
            <v>Resina composta fotopolimerizável nano-particulada ou nano- híbrida- correspondente a cor A2 para dentina</v>
          </cell>
          <cell r="C619" t="str">
            <v>Unidade</v>
          </cell>
          <cell r="E619">
            <v>20</v>
          </cell>
          <cell r="F619" t="str">
            <v>DENTAL MARIA -004002-04423</v>
          </cell>
          <cell r="G619">
            <v>73.290000000000006</v>
          </cell>
          <cell r="I619">
            <v>10</v>
          </cell>
          <cell r="L619">
            <v>10</v>
          </cell>
          <cell r="W619">
            <v>20</v>
          </cell>
          <cell r="X619">
            <v>1465.8000000000002</v>
          </cell>
          <cell r="Y619">
            <v>0</v>
          </cell>
        </row>
        <row r="620">
          <cell r="A620" t="str">
            <v>Resina composta fotopolimerizável nano-particulada ou nano- híbrida- correspondente a cor A3 para dentina</v>
          </cell>
          <cell r="C620" t="str">
            <v>Unidade</v>
          </cell>
          <cell r="E620">
            <v>20</v>
          </cell>
          <cell r="F620" t="str">
            <v>DENTAL MARIA -004002-04423</v>
          </cell>
          <cell r="G620">
            <v>73.290000000000006</v>
          </cell>
          <cell r="I620">
            <v>10</v>
          </cell>
          <cell r="L620">
            <v>10</v>
          </cell>
          <cell r="W620">
            <v>20</v>
          </cell>
          <cell r="X620">
            <v>1465.8000000000002</v>
          </cell>
          <cell r="Y620">
            <v>0</v>
          </cell>
        </row>
        <row r="621">
          <cell r="A621" t="str">
            <v>Resina composta fotopolimerizável nano-particulada ou nano- híbrida- correspondente a cor A3,5 para dentina</v>
          </cell>
          <cell r="C621" t="str">
            <v>Unidade</v>
          </cell>
          <cell r="E621">
            <v>20</v>
          </cell>
          <cell r="F621" t="str">
            <v>DENTAL MARIA -004002-04423</v>
          </cell>
          <cell r="G621">
            <v>73.290000000000006</v>
          </cell>
          <cell r="I621">
            <v>10</v>
          </cell>
          <cell r="L621">
            <v>10</v>
          </cell>
          <cell r="W621">
            <v>20</v>
          </cell>
          <cell r="X621">
            <v>1465.8000000000002</v>
          </cell>
          <cell r="Y621">
            <v>0</v>
          </cell>
        </row>
        <row r="622">
          <cell r="A622" t="str">
            <v>Resina composta fotopolimerizável nano-particulada ou nano- híbrida- correspondente a cor A4 para esmalte.</v>
          </cell>
          <cell r="C622" t="str">
            <v>Unidade</v>
          </cell>
          <cell r="E622">
            <v>59</v>
          </cell>
          <cell r="F622" t="str">
            <v>DENTAL MARIA -004002-04423</v>
          </cell>
          <cell r="G622">
            <v>106.01</v>
          </cell>
          <cell r="I622">
            <v>5</v>
          </cell>
          <cell r="L622">
            <v>23</v>
          </cell>
          <cell r="W622">
            <v>28</v>
          </cell>
          <cell r="X622">
            <v>2968.28</v>
          </cell>
          <cell r="Y622">
            <v>31</v>
          </cell>
        </row>
        <row r="623">
          <cell r="A623" t="str">
            <v>Resina composta fotopolimerizável nano-particulada ou nano- híbrida- correspondente a cor B2</v>
          </cell>
          <cell r="C623" t="str">
            <v>Unidade</v>
          </cell>
          <cell r="E623">
            <v>20</v>
          </cell>
          <cell r="F623" t="str">
            <v>DENTAL MARIA -004002-04423</v>
          </cell>
          <cell r="G623">
            <v>106.01</v>
          </cell>
          <cell r="I623">
            <v>6</v>
          </cell>
          <cell r="P623">
            <v>4</v>
          </cell>
          <cell r="W623">
            <v>10</v>
          </cell>
          <cell r="X623">
            <v>1060.1000000000001</v>
          </cell>
          <cell r="Y623">
            <v>10</v>
          </cell>
        </row>
        <row r="624">
          <cell r="A624" t="str">
            <v>Resina composta fotopolimerizável nano-particulada ou nano- híbrida- correspondente a cor B3</v>
          </cell>
          <cell r="C624" t="str">
            <v>Unidade</v>
          </cell>
          <cell r="E624">
            <v>40</v>
          </cell>
          <cell r="F624" t="str">
            <v>DENTAL MARIA -004002-04423</v>
          </cell>
          <cell r="G624">
            <v>106.01</v>
          </cell>
          <cell r="I624">
            <v>6</v>
          </cell>
          <cell r="P624">
            <v>4</v>
          </cell>
          <cell r="W624">
            <v>10</v>
          </cell>
          <cell r="X624">
            <v>1060.1000000000001</v>
          </cell>
          <cell r="Y624">
            <v>30</v>
          </cell>
        </row>
        <row r="625">
          <cell r="A625" t="str">
            <v>Resina composta fotopolimerizável nano-particulada ou nano- híbrida- correspondente a cor C2</v>
          </cell>
          <cell r="C625" t="str">
            <v>Unidade</v>
          </cell>
          <cell r="E625">
            <v>40</v>
          </cell>
          <cell r="F625" t="str">
            <v>DENTAL MARIA -004002-04423</v>
          </cell>
          <cell r="G625">
            <v>106.01</v>
          </cell>
          <cell r="I625">
            <v>6</v>
          </cell>
          <cell r="L625">
            <v>30</v>
          </cell>
          <cell r="W625">
            <v>36</v>
          </cell>
          <cell r="X625">
            <v>3816.36</v>
          </cell>
          <cell r="Y625">
            <v>4</v>
          </cell>
        </row>
        <row r="626">
          <cell r="A626" t="str">
            <v>Resina composta fotopolimerizável nano-particulada ou nano- híbrida- correspondente a cor C3</v>
          </cell>
          <cell r="C626" t="str">
            <v>Unidade</v>
          </cell>
          <cell r="E626">
            <v>30</v>
          </cell>
          <cell r="F626" t="str">
            <v>DENTAL MARIA -004002-04423</v>
          </cell>
          <cell r="G626">
            <v>106.01</v>
          </cell>
          <cell r="I626">
            <v>6</v>
          </cell>
          <cell r="W626">
            <v>6</v>
          </cell>
          <cell r="X626">
            <v>636.06000000000006</v>
          </cell>
          <cell r="Y626">
            <v>24</v>
          </cell>
        </row>
        <row r="627">
          <cell r="A627" t="str">
            <v>Resina composta fotopolimerizável nano-particulada ou nano- híbrida- correspondente a cor translúcida incisal</v>
          </cell>
          <cell r="C627" t="str">
            <v>Unidade</v>
          </cell>
          <cell r="E627">
            <v>20</v>
          </cell>
          <cell r="F627" t="str">
            <v>DENTAL MARIA -004002-04423</v>
          </cell>
          <cell r="G627">
            <v>48.22</v>
          </cell>
          <cell r="W627">
            <v>0</v>
          </cell>
          <cell r="X627">
            <v>0</v>
          </cell>
          <cell r="Y627">
            <v>20</v>
          </cell>
        </row>
        <row r="628">
          <cell r="A628" t="str">
            <v>Resina composta fotopolimerizável nano-particulada ou nano- híbrida- correspondente a resina de esmalte cor A2</v>
          </cell>
          <cell r="C628" t="str">
            <v>Unidade</v>
          </cell>
          <cell r="E628">
            <v>59</v>
          </cell>
          <cell r="F628" t="str">
            <v>DENTAL MARIA -004002-04423</v>
          </cell>
          <cell r="G628">
            <v>73.290000000000006</v>
          </cell>
          <cell r="I628">
            <v>5</v>
          </cell>
          <cell r="O628">
            <v>10</v>
          </cell>
          <cell r="P628">
            <v>10</v>
          </cell>
          <cell r="W628">
            <v>25</v>
          </cell>
          <cell r="X628">
            <v>1832.2500000000002</v>
          </cell>
          <cell r="Y628">
            <v>34</v>
          </cell>
        </row>
        <row r="629">
          <cell r="A629" t="str">
            <v>Resina composta fotopolimerizável nano-particulada ou nano- híbrida- correspondente a resina de esmalte cor A3</v>
          </cell>
          <cell r="C629" t="str">
            <v>Unidade</v>
          </cell>
          <cell r="E629">
            <v>59</v>
          </cell>
          <cell r="F629" t="str">
            <v>DENTAL MARIA -004002-04423</v>
          </cell>
          <cell r="G629">
            <v>73.290000000000006</v>
          </cell>
          <cell r="I629">
            <v>4</v>
          </cell>
          <cell r="L629">
            <v>40</v>
          </cell>
          <cell r="P629">
            <v>10</v>
          </cell>
          <cell r="W629">
            <v>54</v>
          </cell>
          <cell r="X629">
            <v>3957.6600000000003</v>
          </cell>
          <cell r="Y629">
            <v>5</v>
          </cell>
        </row>
        <row r="630">
          <cell r="A630" t="str">
            <v>Resina Composta Nanoparticulas Cor Cl</v>
          </cell>
          <cell r="C630" t="str">
            <v>Unidade (Seringa com 4g)</v>
          </cell>
          <cell r="D630" t="str">
            <v>01842/21</v>
          </cell>
          <cell r="E630">
            <v>11</v>
          </cell>
          <cell r="F630" t="str">
            <v>GUSTAVO NICOLINO - 02709/21</v>
          </cell>
          <cell r="G630">
            <v>92.83</v>
          </cell>
          <cell r="H630">
            <v>1</v>
          </cell>
          <cell r="K630">
            <v>2</v>
          </cell>
          <cell r="W630">
            <v>3</v>
          </cell>
          <cell r="X630">
            <v>278.49</v>
          </cell>
          <cell r="Y630">
            <v>8</v>
          </cell>
        </row>
        <row r="631">
          <cell r="A631" t="str">
            <v>Resina Composta Nanoparticulas Cor Cl</v>
          </cell>
          <cell r="C631" t="str">
            <v>Unidade (Seringa com 4g)</v>
          </cell>
          <cell r="E631">
            <v>7</v>
          </cell>
          <cell r="F631" t="str">
            <v>DENTAL MARIA -004002-04423</v>
          </cell>
          <cell r="G631">
            <v>106.01</v>
          </cell>
          <cell r="W631">
            <v>0</v>
          </cell>
          <cell r="X631">
            <v>0</v>
          </cell>
          <cell r="Y631">
            <v>7</v>
          </cell>
        </row>
        <row r="632">
          <cell r="A632" t="str">
            <v xml:space="preserve">Ressuscitador Manual Ambú Adulto C/ Máscara E Reservatório </v>
          </cell>
          <cell r="C632" t="str">
            <v>Unidade</v>
          </cell>
          <cell r="D632" t="str">
            <v>02973/20</v>
          </cell>
          <cell r="E632">
            <v>1</v>
          </cell>
          <cell r="F632" t="str">
            <v>CIRURGICA PATROCINIO - 02391/21</v>
          </cell>
          <cell r="G632">
            <v>187</v>
          </cell>
          <cell r="W632">
            <v>0</v>
          </cell>
          <cell r="X632">
            <v>0</v>
          </cell>
          <cell r="Y632">
            <v>1</v>
          </cell>
        </row>
        <row r="633">
          <cell r="A633" t="str">
            <v>Ressuscitador Manual Reutilizável Pediátrico C/ Máscara E
Reservatório</v>
          </cell>
          <cell r="C633" t="str">
            <v>Unidade</v>
          </cell>
          <cell r="D633" t="str">
            <v>02973/20</v>
          </cell>
          <cell r="E633">
            <v>1</v>
          </cell>
          <cell r="F633" t="str">
            <v>CIRURGICA PATROCINIO - 02391/21</v>
          </cell>
          <cell r="G633">
            <v>192</v>
          </cell>
          <cell r="W633">
            <v>0</v>
          </cell>
          <cell r="X633">
            <v>0</v>
          </cell>
          <cell r="Y633">
            <v>1</v>
          </cell>
        </row>
        <row r="634">
          <cell r="A634" t="str">
            <v xml:space="preserve">Rolo de massagem com 3 bolas cravo, fabricado em material emborrachado. Deve possuir formato de rolo, com 3 bolas cravo rotatórias, na cor azul escuro. Dimensões mínimas: 40.5 cm x 8.5 cm x 8.5 cm (c x l x a) e dimensões máximas: 43.5 cm x 10.5 cm x 10.5 cm (c x l x a). </v>
          </cell>
          <cell r="C634" t="str">
            <v>unidade</v>
          </cell>
          <cell r="D634" t="str">
            <v>02119/21</v>
          </cell>
          <cell r="E634">
            <v>4</v>
          </cell>
          <cell r="F634" t="str">
            <v>WORKOUT COMERCIO DE PRODUTOS PARA SAUDE LTDA- 004005-04395</v>
          </cell>
          <cell r="G634">
            <v>54.43</v>
          </cell>
          <cell r="W634">
            <v>0</v>
          </cell>
          <cell r="X634">
            <v>0</v>
          </cell>
          <cell r="Y634">
            <v>4</v>
          </cell>
        </row>
        <row r="635">
          <cell r="A635" t="str">
            <v>Rolo de posicionamento para apoio do paciente</v>
          </cell>
          <cell r="C635" t="str">
            <v>unidade</v>
          </cell>
          <cell r="D635" t="str">
            <v>02119/21</v>
          </cell>
          <cell r="E635">
            <v>3</v>
          </cell>
          <cell r="F635" t="str">
            <v>A e Z SAUDE COMERCIO DE PRODUTOS MEDICOS E HOSPITALARES EIRELI - 004002-04394</v>
          </cell>
          <cell r="G635">
            <v>152.16999999999999</v>
          </cell>
          <cell r="H635">
            <v>1</v>
          </cell>
          <cell r="W635">
            <v>1</v>
          </cell>
          <cell r="X635">
            <v>152.16999999999999</v>
          </cell>
          <cell r="Y635">
            <v>2</v>
          </cell>
        </row>
        <row r="636">
          <cell r="A636" t="str">
            <v>Rolo para microagulhamento-  tamanho 2.00 mm; Descartável. Agulhas em aço cirúrgico, laminadas com ouro, esterilizadas por raios gama; com no mínimo  190 microagulhas;  Registro da Anvisa; Marca de referência: Derma Roller ou equivalente, ou melhor qualidade.</v>
          </cell>
          <cell r="E636">
            <v>44</v>
          </cell>
          <cell r="F636" t="str">
            <v>PRIMER COMERCIO DE SUPRIMENTOS HOSPITALARES EIRELI - 004002-04398</v>
          </cell>
          <cell r="G636">
            <v>62.04</v>
          </cell>
          <cell r="W636">
            <v>0</v>
          </cell>
          <cell r="X636">
            <v>0</v>
          </cell>
          <cell r="Y636">
            <v>44</v>
          </cell>
        </row>
        <row r="637">
          <cell r="A637" t="str">
            <v>Rolo para pilates sólido e proprioceptivo, composto por Etil - Vinil - Acetato (E.V.A), em formato de rolo, na cor azul. Dimensões mínimas: 90 cm x 12,0 cm x 12,0 cm  e dimensões máximas: 95,0 cm x 16,0 cm x 16,0 cm.</v>
          </cell>
          <cell r="C637" t="str">
            <v>unidade</v>
          </cell>
          <cell r="D637" t="str">
            <v>02119/21</v>
          </cell>
          <cell r="E637">
            <v>3</v>
          </cell>
          <cell r="F637" t="str">
            <v>WORKOUT COMERCIO DE PRODUTOS PARA SAUDE LTDA- 004005-04395</v>
          </cell>
          <cell r="G637">
            <v>170.19</v>
          </cell>
          <cell r="W637">
            <v>0</v>
          </cell>
          <cell r="X637">
            <v>0</v>
          </cell>
          <cell r="Y637">
            <v>3</v>
          </cell>
        </row>
        <row r="638">
          <cell r="A638" t="str">
            <v>Sabonete Líquido Triclosan Cremoso 0,5% (Refil Para Dispenser)</v>
          </cell>
          <cell r="C638" t="str">
            <v>Unidade</v>
          </cell>
          <cell r="D638" t="str">
            <v>02973/20</v>
          </cell>
          <cell r="E638">
            <v>250</v>
          </cell>
          <cell r="F638" t="str">
            <v>LIMPEZA E BRILHO - 02401/21</v>
          </cell>
          <cell r="G638">
            <v>18</v>
          </cell>
          <cell r="W638">
            <v>0</v>
          </cell>
          <cell r="X638">
            <v>0</v>
          </cell>
          <cell r="Y638">
            <v>250</v>
          </cell>
        </row>
        <row r="639">
          <cell r="A639" t="str">
            <v>Seringa descartável sem agulha - 1ml - unidade</v>
          </cell>
          <cell r="C639" t="str">
            <v>unidade</v>
          </cell>
          <cell r="D639" t="str">
            <v>02119/21</v>
          </cell>
          <cell r="E639">
            <v>500</v>
          </cell>
          <cell r="F639" t="str">
            <v>ACÁCIA COMERCIO DE MEDICAMENTOS EIRELI - 004002-0492</v>
          </cell>
          <cell r="G639">
            <v>0.27</v>
          </cell>
          <cell r="W639">
            <v>0</v>
          </cell>
          <cell r="X639">
            <v>0</v>
          </cell>
          <cell r="Y639">
            <v>500</v>
          </cell>
        </row>
        <row r="640">
          <cell r="A640" t="str">
            <v xml:space="preserve">Silano </v>
          </cell>
          <cell r="C640" t="str">
            <v>Kit contendo 1 frasco de silano primer de 5ml e 1 frasco de silano ativador com 5ml</v>
          </cell>
          <cell r="D640" t="str">
            <v>02977/53</v>
          </cell>
          <cell r="E640">
            <v>40</v>
          </cell>
          <cell r="F640" t="str">
            <v>SIRONA DENTAL 01828/21</v>
          </cell>
          <cell r="G640">
            <v>54.1</v>
          </cell>
          <cell r="W640">
            <v>0</v>
          </cell>
          <cell r="X640">
            <v>0</v>
          </cell>
          <cell r="Y640">
            <v>40</v>
          </cell>
        </row>
        <row r="641">
          <cell r="A641" t="str">
            <v>Silicone De Adição (Denso) - Material De Moldagem</v>
          </cell>
          <cell r="C641" t="str">
            <v>Embalagem com 1 Pasta base 250ml e 1 Pasta catalizadora 250 ml</v>
          </cell>
          <cell r="D641" t="str">
            <v>01842/21</v>
          </cell>
          <cell r="E641">
            <v>3</v>
          </cell>
          <cell r="F641" t="str">
            <v>R. DE F. TORRES 02708/21</v>
          </cell>
          <cell r="G641">
            <v>422.66</v>
          </cell>
          <cell r="M641">
            <v>1</v>
          </cell>
          <cell r="N641">
            <v>2</v>
          </cell>
          <cell r="W641">
            <v>3</v>
          </cell>
          <cell r="X641">
            <v>1267.98</v>
          </cell>
          <cell r="Y641">
            <v>0</v>
          </cell>
        </row>
        <row r="642">
          <cell r="A642" t="str">
            <v>Silicone De Adição (Fluido) - Material De Moldagem</v>
          </cell>
          <cell r="C642" t="str">
            <v>Embalagem com 2 Pastas Fluidas de 50ml cada + 10 pontas misturadoras</v>
          </cell>
          <cell r="D642" t="str">
            <v>01842/21</v>
          </cell>
          <cell r="E642">
            <v>3</v>
          </cell>
          <cell r="F642" t="str">
            <v>R. DE F. TORRES 02708/21</v>
          </cell>
          <cell r="G642">
            <v>335.66</v>
          </cell>
          <cell r="M642">
            <v>1</v>
          </cell>
          <cell r="N642">
            <v>2</v>
          </cell>
          <cell r="W642">
            <v>3</v>
          </cell>
          <cell r="X642">
            <v>1006.98</v>
          </cell>
          <cell r="Y642">
            <v>0</v>
          </cell>
        </row>
        <row r="643">
          <cell r="A643" t="str">
            <v xml:space="preserve">Silicone de condensação </v>
          </cell>
          <cell r="C643" t="str">
            <v>kit</v>
          </cell>
          <cell r="E643">
            <v>14</v>
          </cell>
          <cell r="F643" t="str">
            <v>DENTAL MARIA -004002-04423</v>
          </cell>
          <cell r="G643">
            <v>164.33</v>
          </cell>
          <cell r="H643" t="str">
            <v>fu</v>
          </cell>
          <cell r="K643">
            <v>1</v>
          </cell>
          <cell r="W643">
            <v>1</v>
          </cell>
          <cell r="X643">
            <v>164.33</v>
          </cell>
          <cell r="Y643">
            <v>13</v>
          </cell>
        </row>
        <row r="644">
          <cell r="A644" t="str">
            <v xml:space="preserve">Sindesmótomo Duplo </v>
          </cell>
          <cell r="C644" t="str">
            <v>Unidade</v>
          </cell>
          <cell r="D644" t="str">
            <v>00845/21</v>
          </cell>
          <cell r="E644">
            <v>20</v>
          </cell>
          <cell r="F644" t="str">
            <v>A. M. MOLITERNO - 02760/21</v>
          </cell>
          <cell r="G644">
            <v>7.5</v>
          </cell>
          <cell r="W644">
            <v>0</v>
          </cell>
          <cell r="X644">
            <v>0</v>
          </cell>
          <cell r="Y644">
            <v>20</v>
          </cell>
        </row>
        <row r="645">
          <cell r="A645" t="str">
            <v>Sistema De Compressão Leve De 2 Camadas</v>
          </cell>
          <cell r="C645" t="str">
            <v>Caixa c/ 2 rolos</v>
          </cell>
          <cell r="D645" t="str">
            <v>02973/20</v>
          </cell>
          <cell r="E645">
            <v>15</v>
          </cell>
          <cell r="F645" t="str">
            <v>ESSITY SOLUÇOES MÉDICAS - 02398/21</v>
          </cell>
          <cell r="G645">
            <v>130.08000000000001</v>
          </cell>
          <cell r="H645">
            <v>3</v>
          </cell>
          <cell r="W645">
            <v>3</v>
          </cell>
          <cell r="X645">
            <v>390.24</v>
          </cell>
          <cell r="Y645">
            <v>12</v>
          </cell>
        </row>
        <row r="646">
          <cell r="A646" t="str">
            <v xml:space="preserve">Solda De Prata 5 Mm </v>
          </cell>
          <cell r="C646" t="str">
            <v>Rolo com no mínimo 5 metros</v>
          </cell>
          <cell r="D646" t="str">
            <v>00896/20</v>
          </cell>
          <cell r="E646">
            <v>10</v>
          </cell>
          <cell r="F646" t="str">
            <v>ORTHO DENTAL JF - 00904/21</v>
          </cell>
          <cell r="G646">
            <v>42</v>
          </cell>
          <cell r="H646">
            <v>2</v>
          </cell>
          <cell r="W646">
            <v>2</v>
          </cell>
          <cell r="X646">
            <v>84</v>
          </cell>
          <cell r="Y646">
            <v>8</v>
          </cell>
        </row>
        <row r="647">
          <cell r="A647" t="str">
            <v>Solução Hemostática Sem Epinefrina</v>
          </cell>
          <cell r="C647" t="str">
            <v>Frasco com 10 ml</v>
          </cell>
          <cell r="E647">
            <v>15</v>
          </cell>
          <cell r="F647" t="str">
            <v>E.C DOS SANTOS - 004002-04421</v>
          </cell>
          <cell r="G647">
            <v>13.33</v>
          </cell>
          <cell r="J647">
            <v>5</v>
          </cell>
          <cell r="L647">
            <v>5</v>
          </cell>
          <cell r="W647">
            <v>10</v>
          </cell>
          <cell r="X647">
            <v>133.30000000000001</v>
          </cell>
          <cell r="Y647">
            <v>5</v>
          </cell>
        </row>
        <row r="648">
          <cell r="A648" t="str">
            <v>Solução Jessner</v>
          </cell>
          <cell r="C648" t="str">
            <v>Frasco 30ml</v>
          </cell>
          <cell r="E648">
            <v>20</v>
          </cell>
          <cell r="F648" t="str">
            <v>FARMÁRCIA  IDEAL FORMULAS 004002-04365</v>
          </cell>
          <cell r="G648">
            <v>24</v>
          </cell>
          <cell r="W648">
            <v>0</v>
          </cell>
          <cell r="X648">
            <v>0</v>
          </cell>
          <cell r="Y648">
            <v>20</v>
          </cell>
        </row>
        <row r="649">
          <cell r="A649" t="str">
            <v>Sonda Endodôntica Curta Rhein</v>
          </cell>
          <cell r="C649" t="str">
            <v>Unidade</v>
          </cell>
          <cell r="D649" t="str">
            <v>00845/21</v>
          </cell>
          <cell r="E649">
            <v>8</v>
          </cell>
          <cell r="F649" t="str">
            <v>LPK LTDA 02751/21</v>
          </cell>
          <cell r="G649">
            <v>61.15</v>
          </cell>
          <cell r="W649">
            <v>0</v>
          </cell>
          <cell r="X649">
            <v>0</v>
          </cell>
          <cell r="Y649">
            <v>8</v>
          </cell>
        </row>
        <row r="650">
          <cell r="A650" t="str">
            <v>Sonda Endodôntica Longa Rhein</v>
          </cell>
          <cell r="C650" t="str">
            <v>Unidade</v>
          </cell>
          <cell r="D650" t="str">
            <v>00845/21</v>
          </cell>
          <cell r="E650">
            <v>8</v>
          </cell>
          <cell r="F650" t="str">
            <v>MCN COMERCIO 02757/21</v>
          </cell>
          <cell r="G650">
            <v>69.900000000000006</v>
          </cell>
          <cell r="I650">
            <v>5</v>
          </cell>
          <cell r="W650">
            <v>5</v>
          </cell>
          <cell r="X650">
            <v>349.5</v>
          </cell>
          <cell r="Y650">
            <v>3</v>
          </cell>
        </row>
        <row r="651">
          <cell r="A651" t="str">
            <v>Sonda Exploradora N° 47</v>
          </cell>
          <cell r="C651" t="str">
            <v>Unidade</v>
          </cell>
          <cell r="D651" t="str">
            <v>01842/21</v>
          </cell>
          <cell r="E651">
            <v>26</v>
          </cell>
          <cell r="F651" t="str">
            <v>E. C. DOS SANTOS 02711/21</v>
          </cell>
          <cell r="G651">
            <v>6.53</v>
          </cell>
          <cell r="W651">
            <v>0</v>
          </cell>
          <cell r="X651">
            <v>0</v>
          </cell>
          <cell r="Y651">
            <v>26</v>
          </cell>
        </row>
        <row r="652">
          <cell r="A652" t="str">
            <v>Sonda Exploradora N° 47</v>
          </cell>
          <cell r="C652" t="str">
            <v>Unidade</v>
          </cell>
          <cell r="E652">
            <v>14</v>
          </cell>
          <cell r="F652" t="str">
            <v>E.C DOS SANTOS - 004002-04421</v>
          </cell>
          <cell r="G652">
            <v>12.85</v>
          </cell>
          <cell r="W652">
            <v>0</v>
          </cell>
          <cell r="X652">
            <v>0</v>
          </cell>
          <cell r="Y652">
            <v>14</v>
          </cell>
        </row>
        <row r="653">
          <cell r="A653" t="str">
            <v>Sonda Exploradora Nº 5</v>
          </cell>
          <cell r="C653" t="str">
            <v>Unidade</v>
          </cell>
          <cell r="D653" t="str">
            <v>00896/20</v>
          </cell>
          <cell r="E653">
            <v>6</v>
          </cell>
          <cell r="F653" t="str">
            <v>DENTAL MEDSUL 00907/21</v>
          </cell>
          <cell r="G653">
            <v>10.75</v>
          </cell>
          <cell r="W653">
            <v>0</v>
          </cell>
          <cell r="X653">
            <v>0</v>
          </cell>
          <cell r="Y653">
            <v>6</v>
          </cell>
        </row>
        <row r="654">
          <cell r="A654" t="str">
            <v>Sonda Exploradora Nº 5</v>
          </cell>
          <cell r="C654" t="str">
            <v>Unidade</v>
          </cell>
          <cell r="E654">
            <v>42</v>
          </cell>
          <cell r="F654" t="str">
            <v>DENTAL MARIA -004002-04423</v>
          </cell>
          <cell r="G654">
            <v>11.9</v>
          </cell>
          <cell r="O654">
            <v>5</v>
          </cell>
          <cell r="W654">
            <v>5</v>
          </cell>
          <cell r="X654">
            <v>59.5</v>
          </cell>
          <cell r="Y654">
            <v>37</v>
          </cell>
        </row>
        <row r="655">
          <cell r="A655" t="str">
            <v>Sonda Exploradora Simples N° 23</v>
          </cell>
          <cell r="C655" t="str">
            <v>Unidade</v>
          </cell>
          <cell r="D655" t="str">
            <v>01842/21</v>
          </cell>
          <cell r="E655">
            <v>22</v>
          </cell>
          <cell r="F655" t="str">
            <v>R. DE F. TORRES 02708/21</v>
          </cell>
          <cell r="G655">
            <v>8.6300000000000008</v>
          </cell>
          <cell r="N655">
            <v>6</v>
          </cell>
          <cell r="W655">
            <v>6</v>
          </cell>
          <cell r="X655">
            <v>51.78</v>
          </cell>
          <cell r="Y655">
            <v>16</v>
          </cell>
        </row>
        <row r="656">
          <cell r="A656" t="str">
            <v>Sonda Exploradora Simples N° 23</v>
          </cell>
          <cell r="C656" t="str">
            <v>Unidade</v>
          </cell>
          <cell r="E656">
            <v>11</v>
          </cell>
          <cell r="F656" t="str">
            <v>E.C DOS SANTOS - 004002-04421</v>
          </cell>
          <cell r="G656">
            <v>14.82</v>
          </cell>
          <cell r="W656">
            <v>0</v>
          </cell>
          <cell r="X656">
            <v>0</v>
          </cell>
          <cell r="Y656">
            <v>11</v>
          </cell>
        </row>
        <row r="657">
          <cell r="A657" t="str">
            <v>Spray Para Teste De Vitalidade</v>
          </cell>
          <cell r="C657" t="str">
            <v>Frasco com 200ml</v>
          </cell>
          <cell r="E657">
            <v>38</v>
          </cell>
          <cell r="F657" t="str">
            <v>DENTAL MED SUL - 004002-04439</v>
          </cell>
          <cell r="K657">
            <v>20</v>
          </cell>
          <cell r="W657">
            <v>20</v>
          </cell>
          <cell r="X657">
            <v>0</v>
          </cell>
          <cell r="Y657">
            <v>18</v>
          </cell>
        </row>
        <row r="658">
          <cell r="A658" t="str">
            <v>Stop De Silicone Cursor</v>
          </cell>
          <cell r="C658" t="str">
            <v>Pacote com 100 unidades</v>
          </cell>
          <cell r="D658" t="str">
            <v>01842/21</v>
          </cell>
          <cell r="E658">
            <v>23</v>
          </cell>
          <cell r="F658" t="str">
            <v>R. DE F. TORRES 02708/21</v>
          </cell>
          <cell r="G658">
            <v>19.43</v>
          </cell>
          <cell r="I658">
            <v>3</v>
          </cell>
          <cell r="N658">
            <v>20</v>
          </cell>
          <cell r="W658">
            <v>23</v>
          </cell>
          <cell r="X658">
            <v>446.89</v>
          </cell>
          <cell r="Y658">
            <v>0</v>
          </cell>
        </row>
        <row r="659">
          <cell r="A659" t="str">
            <v>Stop Para Arcos Redondos</v>
          </cell>
          <cell r="C659" t="str">
            <v>Embalagem com no mínimo 25 unidades</v>
          </cell>
          <cell r="D659" t="str">
            <v>00896/20</v>
          </cell>
          <cell r="E659">
            <v>10</v>
          </cell>
          <cell r="F659" t="str">
            <v>ORTHO DENTAL JF - 00904/21</v>
          </cell>
          <cell r="G659">
            <v>13.1</v>
          </cell>
          <cell r="H659">
            <v>3</v>
          </cell>
          <cell r="W659">
            <v>3</v>
          </cell>
          <cell r="X659">
            <v>39.299999999999997</v>
          </cell>
          <cell r="Y659">
            <v>7</v>
          </cell>
        </row>
        <row r="660">
          <cell r="A660" t="str">
            <v>Sugador Cirúrgico Estéril  Descartável</v>
          </cell>
          <cell r="C660" t="str">
            <v>Embalagem com 20 unidades</v>
          </cell>
          <cell r="E660">
            <v>69</v>
          </cell>
          <cell r="F660" t="str">
            <v>E.C DOS SANTOS - 004002-04421</v>
          </cell>
          <cell r="G660">
            <v>20.28</v>
          </cell>
          <cell r="L660">
            <v>20</v>
          </cell>
          <cell r="W660">
            <v>20</v>
          </cell>
          <cell r="X660">
            <v>405.6</v>
          </cell>
          <cell r="Y660">
            <v>49</v>
          </cell>
        </row>
        <row r="661">
          <cell r="A661" t="str">
            <v>Sugador Cirúrgico Estéril Descartável</v>
          </cell>
          <cell r="B661" t="str">
            <v>167 001 00457</v>
          </cell>
          <cell r="C661" t="str">
            <v>Embalagem com 20 unidades</v>
          </cell>
          <cell r="D661" t="str">
            <v>01842/21</v>
          </cell>
          <cell r="E661">
            <v>46</v>
          </cell>
          <cell r="F661" t="str">
            <v>DENTAL MED SUL - 02710/21</v>
          </cell>
          <cell r="G661">
            <v>20</v>
          </cell>
          <cell r="H661">
            <v>15</v>
          </cell>
          <cell r="I661">
            <v>20</v>
          </cell>
          <cell r="J661">
            <v>11</v>
          </cell>
          <cell r="W661">
            <v>46</v>
          </cell>
          <cell r="X661">
            <v>920</v>
          </cell>
          <cell r="Y661">
            <v>0</v>
          </cell>
        </row>
        <row r="662">
          <cell r="A662" t="str">
            <v>Sugador De Saliva Descartável</v>
          </cell>
          <cell r="C662" t="str">
            <v>Pacote com 40 Unidades</v>
          </cell>
          <cell r="E662">
            <v>107</v>
          </cell>
          <cell r="F662" t="str">
            <v>DENTAL MED SUL - 004002-04439</v>
          </cell>
          <cell r="G662">
            <v>7.42</v>
          </cell>
          <cell r="H662">
            <v>50</v>
          </cell>
          <cell r="I662">
            <v>57</v>
          </cell>
          <cell r="W662">
            <v>107</v>
          </cell>
          <cell r="X662">
            <v>793.93999999999994</v>
          </cell>
          <cell r="Y662">
            <v>0</v>
          </cell>
        </row>
        <row r="663">
          <cell r="A663" t="str">
            <v>Sugador Endodôntico Descartável</v>
          </cell>
          <cell r="C663" t="str">
            <v>Pacote com 20 unidades</v>
          </cell>
          <cell r="E663">
            <v>59</v>
          </cell>
          <cell r="F663" t="str">
            <v>DENTAL MARIA -004002-04423</v>
          </cell>
          <cell r="G663">
            <v>19.28</v>
          </cell>
          <cell r="H663">
            <v>20</v>
          </cell>
          <cell r="J663">
            <v>20</v>
          </cell>
          <cell r="L663">
            <v>19</v>
          </cell>
          <cell r="W663">
            <v>59</v>
          </cell>
          <cell r="X663">
            <v>1137.52</v>
          </cell>
          <cell r="Y663">
            <v>0</v>
          </cell>
        </row>
        <row r="664">
          <cell r="A664" t="str">
            <v>Suporte de parede para coletor perfurocortante 13 Litros - unidade</v>
          </cell>
          <cell r="C664" t="str">
            <v>unidade</v>
          </cell>
          <cell r="E664">
            <v>13</v>
          </cell>
          <cell r="F664" t="str">
            <v xml:space="preserve">CIRURGICA PATROCINIO - 004002-04393 </v>
          </cell>
          <cell r="G664">
            <v>29.9</v>
          </cell>
          <cell r="H664">
            <v>5</v>
          </cell>
          <cell r="W664">
            <v>5</v>
          </cell>
          <cell r="X664">
            <v>149.5</v>
          </cell>
          <cell r="Y664">
            <v>8</v>
          </cell>
        </row>
        <row r="665">
          <cell r="A665" t="str">
            <v>Taça De Borracha Ca Com Protetor Para Contra Ângulo</v>
          </cell>
          <cell r="C665" t="str">
            <v>Unidade</v>
          </cell>
          <cell r="E665">
            <v>54</v>
          </cell>
          <cell r="F665" t="str">
            <v>DENTAL MARIA -004002-04423</v>
          </cell>
          <cell r="G665">
            <v>1.95</v>
          </cell>
          <cell r="P665">
            <v>4</v>
          </cell>
          <cell r="W665">
            <v>4</v>
          </cell>
          <cell r="X665">
            <v>7.8</v>
          </cell>
          <cell r="Y665">
            <v>50</v>
          </cell>
        </row>
        <row r="666">
          <cell r="A666" t="str">
            <v>Tamborel De Alumínio Para Endodontia</v>
          </cell>
          <cell r="C666" t="str">
            <v>Unidade</v>
          </cell>
          <cell r="D666" t="str">
            <v>00845/21</v>
          </cell>
          <cell r="E666">
            <v>20</v>
          </cell>
          <cell r="F666" t="str">
            <v>A. M. MOLITERNO - 02760/21</v>
          </cell>
          <cell r="G666">
            <v>16.8</v>
          </cell>
          <cell r="H666">
            <v>2</v>
          </cell>
          <cell r="K666">
            <v>10</v>
          </cell>
          <cell r="W666">
            <v>12</v>
          </cell>
          <cell r="X666">
            <v>201.60000000000002</v>
          </cell>
          <cell r="Y666">
            <v>8</v>
          </cell>
        </row>
        <row r="667">
          <cell r="A667" t="str">
            <v>Tamborel De Alumínio Para Endodontia</v>
          </cell>
          <cell r="C667" t="str">
            <v>Unidade</v>
          </cell>
          <cell r="E667">
            <v>18</v>
          </cell>
          <cell r="F667" t="str">
            <v>DENTAL MARIA -004002-04423</v>
          </cell>
          <cell r="G667">
            <v>19.77</v>
          </cell>
          <cell r="J667">
            <v>2</v>
          </cell>
          <cell r="P667">
            <v>2</v>
          </cell>
          <cell r="W667">
            <v>4</v>
          </cell>
          <cell r="X667">
            <v>79.08</v>
          </cell>
          <cell r="Y667">
            <v>14</v>
          </cell>
        </row>
        <row r="668">
          <cell r="A668" t="str">
            <v>Tensiômetro Ortodôntico (50 A 500Gf)</v>
          </cell>
          <cell r="C668" t="str">
            <v>Unidade</v>
          </cell>
          <cell r="D668" t="str">
            <v>00896/20</v>
          </cell>
          <cell r="E668">
            <v>4</v>
          </cell>
          <cell r="F668" t="str">
            <v>ORTHO DENTAL JF - 00904/21</v>
          </cell>
          <cell r="G668">
            <v>90</v>
          </cell>
          <cell r="H668">
            <v>1</v>
          </cell>
          <cell r="W668">
            <v>1</v>
          </cell>
          <cell r="X668">
            <v>90</v>
          </cell>
          <cell r="Y668">
            <v>3</v>
          </cell>
        </row>
        <row r="669">
          <cell r="A669" t="str">
            <v>Termômetro Clínico Digital</v>
          </cell>
          <cell r="C669" t="str">
            <v>Unidade</v>
          </cell>
          <cell r="E669">
            <v>77</v>
          </cell>
          <cell r="F669" t="str">
            <v>MEDLEVENSOHN 004002-04357</v>
          </cell>
          <cell r="G669">
            <v>13.7</v>
          </cell>
          <cell r="H669">
            <v>17</v>
          </cell>
          <cell r="W669">
            <v>17</v>
          </cell>
          <cell r="X669">
            <v>232.89999999999998</v>
          </cell>
          <cell r="Y669">
            <v>60</v>
          </cell>
        </row>
        <row r="670">
          <cell r="A670" t="str">
            <v>Tesoura Ponta Curva 15 Cm Unidade</v>
          </cell>
          <cell r="C670" t="str">
            <v>Unidade</v>
          </cell>
          <cell r="D670" t="str">
            <v>00845/21</v>
          </cell>
          <cell r="E670">
            <v>28</v>
          </cell>
          <cell r="F670" t="str">
            <v>MCN COMERCIO 02757/21</v>
          </cell>
          <cell r="G670">
            <v>26.89</v>
          </cell>
          <cell r="W670">
            <v>0</v>
          </cell>
          <cell r="X670">
            <v>0</v>
          </cell>
          <cell r="Y670">
            <v>28</v>
          </cell>
        </row>
        <row r="671">
          <cell r="A671" t="str">
            <v>Tira De Lixa Serrilhada</v>
          </cell>
          <cell r="C671" t="str">
            <v>Pacote com no mínimo 5 unidades</v>
          </cell>
          <cell r="E671">
            <v>35</v>
          </cell>
          <cell r="F671" t="str">
            <v>DENTAL MARIA -004002-04423</v>
          </cell>
          <cell r="G671">
            <v>31.34</v>
          </cell>
          <cell r="H671">
            <v>5</v>
          </cell>
          <cell r="O671">
            <v>10</v>
          </cell>
          <cell r="W671">
            <v>15</v>
          </cell>
          <cell r="X671">
            <v>470.1</v>
          </cell>
          <cell r="Y671">
            <v>20</v>
          </cell>
        </row>
        <row r="672">
          <cell r="A672" t="str">
            <v>Tira De Poliéster (Banda Matriz) Para Resina</v>
          </cell>
          <cell r="C672" t="str">
            <v>Pacote com 50 tiras</v>
          </cell>
          <cell r="E672">
            <v>19</v>
          </cell>
          <cell r="F672" t="str">
            <v>DENTAL MARIA -004002-04423</v>
          </cell>
          <cell r="G672">
            <v>2.19</v>
          </cell>
          <cell r="L672">
            <v>19</v>
          </cell>
          <cell r="W672">
            <v>19</v>
          </cell>
          <cell r="X672">
            <v>41.61</v>
          </cell>
          <cell r="Y672">
            <v>0</v>
          </cell>
        </row>
        <row r="673">
          <cell r="A673" t="str">
            <v>Torre Ortodôntica</v>
          </cell>
          <cell r="C673" t="str">
            <v>Unidade</v>
          </cell>
          <cell r="D673" t="str">
            <v>00896/20</v>
          </cell>
          <cell r="E673">
            <v>2</v>
          </cell>
          <cell r="F673" t="str">
            <v>ORTHO DENTAL JF - 00904/21</v>
          </cell>
          <cell r="G673">
            <v>100</v>
          </cell>
          <cell r="H673">
            <v>1</v>
          </cell>
          <cell r="W673">
            <v>1</v>
          </cell>
          <cell r="X673">
            <v>100</v>
          </cell>
          <cell r="Y673">
            <v>1</v>
          </cell>
        </row>
        <row r="674">
          <cell r="A674" t="str">
            <v>Touca Descartável Gorro Com Elástico</v>
          </cell>
          <cell r="C674" t="str">
            <v>Pacote com 100 unidades</v>
          </cell>
          <cell r="D674" t="str">
            <v>02086/21</v>
          </cell>
          <cell r="E674">
            <v>1473</v>
          </cell>
          <cell r="F674" t="str">
            <v>JR LACERDA  - 02086/21</v>
          </cell>
          <cell r="G674">
            <v>11.62</v>
          </cell>
          <cell r="H674">
            <v>400</v>
          </cell>
          <cell r="W674">
            <v>400</v>
          </cell>
          <cell r="X674">
            <v>4648</v>
          </cell>
          <cell r="Y674">
            <v>1073</v>
          </cell>
        </row>
        <row r="675">
          <cell r="A675" t="str">
            <v>Toxina Butolínica Tipo A 100U</v>
          </cell>
          <cell r="C675" t="str">
            <v>Frasco</v>
          </cell>
          <cell r="E675">
            <v>110</v>
          </cell>
          <cell r="F675" t="str">
            <v>DENTAL MED SUL 
004002 - 04368</v>
          </cell>
          <cell r="G675">
            <v>799</v>
          </cell>
          <cell r="W675">
            <v>0</v>
          </cell>
          <cell r="X675">
            <v>0</v>
          </cell>
          <cell r="Y675">
            <v>110</v>
          </cell>
        </row>
        <row r="676">
          <cell r="A676" t="str">
            <v>Toxina Butolínica Tipo A 200U</v>
          </cell>
          <cell r="C676" t="str">
            <v>Frasco</v>
          </cell>
          <cell r="E676">
            <v>110</v>
          </cell>
          <cell r="F676" t="str">
            <v>DENTAL MED SUL 
004002 - 04368</v>
          </cell>
          <cell r="G676">
            <v>1299</v>
          </cell>
          <cell r="W676">
            <v>0</v>
          </cell>
          <cell r="X676">
            <v>0</v>
          </cell>
          <cell r="Y676">
            <v>110</v>
          </cell>
        </row>
        <row r="677">
          <cell r="A677" t="str">
            <v>Toxina Butolínica Tipo A 500U</v>
          </cell>
          <cell r="C677" t="str">
            <v>Frasco</v>
          </cell>
          <cell r="E677">
            <v>110</v>
          </cell>
          <cell r="F677" t="str">
            <v>CM HOSPITALAR S.A
004002-04366</v>
          </cell>
          <cell r="G677">
            <v>2007.73</v>
          </cell>
          <cell r="H677">
            <v>15</v>
          </cell>
          <cell r="I677">
            <v>10</v>
          </cell>
          <cell r="J677">
            <v>15</v>
          </cell>
          <cell r="K677">
            <v>15</v>
          </cell>
          <cell r="L677">
            <v>15</v>
          </cell>
          <cell r="M677">
            <v>15</v>
          </cell>
          <cell r="W677">
            <v>85</v>
          </cell>
          <cell r="X677">
            <v>170657.05</v>
          </cell>
          <cell r="Y677">
            <v>25</v>
          </cell>
        </row>
        <row r="678">
          <cell r="A678" t="str">
            <v>Toxina Butolínica Tipo A 50U</v>
          </cell>
          <cell r="C678" t="str">
            <v>Frasco</v>
          </cell>
          <cell r="E678">
            <v>110</v>
          </cell>
          <cell r="F678" t="str">
            <v>DENTAL MED SUL 
004002 - 04368</v>
          </cell>
          <cell r="G678">
            <v>499</v>
          </cell>
          <cell r="W678">
            <v>0</v>
          </cell>
          <cell r="X678">
            <v>0</v>
          </cell>
          <cell r="Y678">
            <v>110</v>
          </cell>
        </row>
        <row r="679">
          <cell r="A679" t="str">
            <v xml:space="preserve">Tubo Autoligado Simples Para Colagem Roth .022"- Dentes 16/17 </v>
          </cell>
          <cell r="C679" t="str">
            <v>Embalagem com 5 unidades</v>
          </cell>
          <cell r="D679" t="str">
            <v>00896/20</v>
          </cell>
          <cell r="E679">
            <v>20</v>
          </cell>
          <cell r="F679" t="str">
            <v>ORTHO DENTAL JF - 00904/21</v>
          </cell>
          <cell r="G679">
            <v>42</v>
          </cell>
          <cell r="H679">
            <v>3</v>
          </cell>
          <cell r="I679">
            <v>2</v>
          </cell>
          <cell r="J679">
            <v>1</v>
          </cell>
          <cell r="W679">
            <v>6</v>
          </cell>
          <cell r="X679">
            <v>252</v>
          </cell>
          <cell r="Y679">
            <v>14</v>
          </cell>
        </row>
        <row r="680">
          <cell r="A680" t="str">
            <v xml:space="preserve">Tubo Autoligado Simples Para Colagem Roth .022"- Dentes 26/27 </v>
          </cell>
          <cell r="C680" t="str">
            <v>Embalagem com 5 unidades</v>
          </cell>
          <cell r="D680" t="str">
            <v>00896/20</v>
          </cell>
          <cell r="E680">
            <v>20</v>
          </cell>
          <cell r="F680" t="str">
            <v>ORTHO DENTAL JF - 00904/21</v>
          </cell>
          <cell r="G680">
            <v>42</v>
          </cell>
          <cell r="H680">
            <v>3</v>
          </cell>
          <cell r="I680">
            <v>2</v>
          </cell>
          <cell r="J680">
            <v>1</v>
          </cell>
          <cell r="W680">
            <v>6</v>
          </cell>
          <cell r="X680">
            <v>252</v>
          </cell>
          <cell r="Y680">
            <v>14</v>
          </cell>
        </row>
        <row r="681">
          <cell r="A681" t="str">
            <v xml:space="preserve">Tubo Autoligado Simples Para Colagem Roth .022"- Dentes 36/37 </v>
          </cell>
          <cell r="C681" t="str">
            <v>Embalagem com 5 unidades</v>
          </cell>
          <cell r="D681" t="str">
            <v>00896/20</v>
          </cell>
          <cell r="E681">
            <v>20</v>
          </cell>
          <cell r="F681" t="str">
            <v>ORTHO DENTAL JF - 00904/21</v>
          </cell>
          <cell r="G681">
            <v>42</v>
          </cell>
          <cell r="H681">
            <v>3</v>
          </cell>
          <cell r="I681">
            <v>2</v>
          </cell>
          <cell r="J681">
            <v>1</v>
          </cell>
          <cell r="W681">
            <v>6</v>
          </cell>
          <cell r="X681">
            <v>252</v>
          </cell>
          <cell r="Y681">
            <v>14</v>
          </cell>
        </row>
        <row r="682">
          <cell r="A682" t="str">
            <v xml:space="preserve">Tubo Autoligado Simples Para Colagem Roth .022"- Dentes 46/47 </v>
          </cell>
          <cell r="C682" t="str">
            <v>Embalagem com 5 unidades</v>
          </cell>
          <cell r="D682" t="str">
            <v>00896/20</v>
          </cell>
          <cell r="E682">
            <v>20</v>
          </cell>
          <cell r="F682" t="str">
            <v>ORTHO DENTAL JF - 00904/21</v>
          </cell>
          <cell r="G682">
            <v>42</v>
          </cell>
          <cell r="H682">
            <v>3</v>
          </cell>
          <cell r="I682">
            <v>2</v>
          </cell>
          <cell r="J682">
            <v>1</v>
          </cell>
          <cell r="W682">
            <v>6</v>
          </cell>
          <cell r="X682">
            <v>252</v>
          </cell>
          <cell r="Y682">
            <v>14</v>
          </cell>
        </row>
        <row r="683">
          <cell r="A683" t="str">
            <v>Tubo Cruzado .0,22"</v>
          </cell>
          <cell r="C683" t="str">
            <v>Embalagem com 10 unidades</v>
          </cell>
          <cell r="D683" t="str">
            <v>00896/20</v>
          </cell>
          <cell r="E683">
            <v>10</v>
          </cell>
          <cell r="F683" t="str">
            <v>ORTHO DENTAL JF - 00904/21</v>
          </cell>
          <cell r="G683">
            <v>17.399999999999999</v>
          </cell>
          <cell r="H683">
            <v>3</v>
          </cell>
          <cell r="W683">
            <v>3</v>
          </cell>
          <cell r="X683">
            <v>52.199999999999996</v>
          </cell>
          <cell r="Y683">
            <v>7</v>
          </cell>
        </row>
        <row r="684">
          <cell r="A684" t="str">
            <v>Tubo De Proteção Plástico Cinza 0,75 Mm</v>
          </cell>
          <cell r="C684" t="str">
            <v>Rolo com no mínimo 3 metros</v>
          </cell>
          <cell r="D684" t="str">
            <v>00896/20</v>
          </cell>
          <cell r="E684">
            <v>10</v>
          </cell>
          <cell r="F684" t="str">
            <v>ORTHO DENTAL JF - 00904/21</v>
          </cell>
          <cell r="G684">
            <v>7.8</v>
          </cell>
          <cell r="H684">
            <v>2</v>
          </cell>
          <cell r="W684">
            <v>2</v>
          </cell>
          <cell r="X684">
            <v>15.6</v>
          </cell>
          <cell r="Y684">
            <v>8</v>
          </cell>
        </row>
        <row r="685">
          <cell r="A685" t="str">
            <v>Tubo De Proteção Plástico Cinza 0,95 Mm</v>
          </cell>
          <cell r="C685" t="str">
            <v>Rolo com no mínimo 3 metros</v>
          </cell>
          <cell r="D685" t="str">
            <v>00896/20</v>
          </cell>
          <cell r="E685">
            <v>10</v>
          </cell>
          <cell r="F685" t="str">
            <v>ORTHO DENTAL JF - 00904/21</v>
          </cell>
          <cell r="G685">
            <v>7.8</v>
          </cell>
          <cell r="H685">
            <v>2</v>
          </cell>
          <cell r="W685">
            <v>2</v>
          </cell>
          <cell r="X685">
            <v>15.6</v>
          </cell>
          <cell r="Y685">
            <v>8</v>
          </cell>
        </row>
        <row r="686">
          <cell r="A686" t="str">
            <v>Tubo Duplo Conversível Para Colagem Roth .022"- Dente 36</v>
          </cell>
          <cell r="C686" t="str">
            <v>Embalagem com 10 unidades</v>
          </cell>
          <cell r="D686" t="str">
            <v>00896/20</v>
          </cell>
          <cell r="E686">
            <v>30</v>
          </cell>
          <cell r="F686" t="str">
            <v>ORTHO DENTAL JF - 00904/21</v>
          </cell>
          <cell r="G686">
            <v>28.66</v>
          </cell>
          <cell r="H686">
            <v>6</v>
          </cell>
          <cell r="J686">
            <v>2</v>
          </cell>
          <cell r="W686">
            <v>8</v>
          </cell>
          <cell r="X686">
            <v>229.28</v>
          </cell>
          <cell r="Y686">
            <v>22</v>
          </cell>
        </row>
        <row r="687">
          <cell r="A687" t="str">
            <v>Tubo Duplo Conversível Para Colagem Roth .022"- Dente 46</v>
          </cell>
          <cell r="C687" t="str">
            <v>Embalagem com 10 unidades</v>
          </cell>
          <cell r="D687" t="str">
            <v>00896/20</v>
          </cell>
          <cell r="E687">
            <v>30</v>
          </cell>
          <cell r="F687" t="str">
            <v>ORTHO DENTAL JF - 00904/21</v>
          </cell>
          <cell r="G687">
            <v>29</v>
          </cell>
          <cell r="H687">
            <v>6</v>
          </cell>
          <cell r="J687">
            <v>2</v>
          </cell>
          <cell r="W687">
            <v>8</v>
          </cell>
          <cell r="X687">
            <v>232</v>
          </cell>
          <cell r="Y687">
            <v>22</v>
          </cell>
        </row>
        <row r="688">
          <cell r="A688" t="str">
            <v>Tubo Duplo Conversível Para Solda Roth .022"- Dente 16</v>
          </cell>
          <cell r="C688" t="str">
            <v>Embalagem com 10 unidades</v>
          </cell>
          <cell r="D688" t="str">
            <v>00896/20</v>
          </cell>
          <cell r="E688">
            <v>30</v>
          </cell>
          <cell r="F688" t="str">
            <v>ORTHO DENTAL JF - 00904/21</v>
          </cell>
          <cell r="G688">
            <v>26.6</v>
          </cell>
          <cell r="H688">
            <v>5</v>
          </cell>
          <cell r="J688">
            <v>2</v>
          </cell>
          <cell r="W688">
            <v>7</v>
          </cell>
          <cell r="X688">
            <v>186.20000000000002</v>
          </cell>
          <cell r="Y688">
            <v>23</v>
          </cell>
        </row>
        <row r="689">
          <cell r="A689" t="str">
            <v>Tubo Duplo Conversível Para Solda Roth .022"- Dente 26</v>
          </cell>
          <cell r="C689" t="str">
            <v>Embalagem com 10 unidades</v>
          </cell>
          <cell r="D689" t="str">
            <v>00896/20</v>
          </cell>
          <cell r="E689">
            <v>30</v>
          </cell>
          <cell r="F689" t="str">
            <v>ORTHO DENTAL JF - 00904/21</v>
          </cell>
          <cell r="G689">
            <v>26.6</v>
          </cell>
          <cell r="H689">
            <v>5</v>
          </cell>
          <cell r="J689">
            <v>2</v>
          </cell>
          <cell r="W689">
            <v>7</v>
          </cell>
          <cell r="X689">
            <v>186.20000000000002</v>
          </cell>
          <cell r="Y689">
            <v>23</v>
          </cell>
        </row>
        <row r="690">
          <cell r="A690" t="str">
            <v>Tubo Lingual Para Barra Palatina- Solda</v>
          </cell>
          <cell r="C690" t="str">
            <v>Embalagem com 10 unidades</v>
          </cell>
          <cell r="D690" t="str">
            <v>00896/20</v>
          </cell>
          <cell r="E690">
            <v>10</v>
          </cell>
          <cell r="F690" t="str">
            <v>ORTHO DENTAL JF - 00904/21</v>
          </cell>
          <cell r="G690">
            <v>9.56</v>
          </cell>
          <cell r="H690">
            <v>5</v>
          </cell>
          <cell r="W690">
            <v>5</v>
          </cell>
          <cell r="X690">
            <v>47.800000000000004</v>
          </cell>
          <cell r="Y690">
            <v>5</v>
          </cell>
        </row>
        <row r="691">
          <cell r="A691" t="str">
            <v xml:space="preserve">Tubo Ortodôntico De Proteção </v>
          </cell>
          <cell r="C691" t="str">
            <v>Rolo com no mínimo 3 metros</v>
          </cell>
          <cell r="D691" t="str">
            <v>00896/20</v>
          </cell>
          <cell r="E691">
            <v>8</v>
          </cell>
          <cell r="F691" t="str">
            <v>ORTHO DENTAL JF - 00904/21</v>
          </cell>
          <cell r="G691">
            <v>7.85</v>
          </cell>
          <cell r="H691">
            <v>3</v>
          </cell>
          <cell r="W691">
            <v>3</v>
          </cell>
          <cell r="X691">
            <v>23.549999999999997</v>
          </cell>
          <cell r="Y691">
            <v>5</v>
          </cell>
        </row>
        <row r="692">
          <cell r="A692" t="str">
            <v>Tubo Simples Conversível Para Colagem Roth .022"- Dente 16</v>
          </cell>
          <cell r="C692" t="str">
            <v>Embalagem com 10 unidades</v>
          </cell>
          <cell r="D692" t="str">
            <v>00896/20</v>
          </cell>
          <cell r="E692">
            <v>30</v>
          </cell>
          <cell r="F692" t="str">
            <v>ORTHO DENTAL JF - 00904/21</v>
          </cell>
          <cell r="G692">
            <v>29</v>
          </cell>
          <cell r="H692">
            <v>5</v>
          </cell>
          <cell r="W692">
            <v>5</v>
          </cell>
          <cell r="X692">
            <v>145</v>
          </cell>
          <cell r="Y692">
            <v>25</v>
          </cell>
        </row>
        <row r="693">
          <cell r="A693" t="str">
            <v>Tubo Simples Conversível Para Colagem Roth .022"- Dente 26</v>
          </cell>
          <cell r="C693" t="str">
            <v>Embalagem com 10 unidades</v>
          </cell>
          <cell r="D693" t="str">
            <v>00896/20</v>
          </cell>
          <cell r="E693">
            <v>30</v>
          </cell>
          <cell r="F693" t="str">
            <v>ORTHO DENTAL JF - 00904/21</v>
          </cell>
          <cell r="G693">
            <v>29</v>
          </cell>
          <cell r="H693">
            <v>5</v>
          </cell>
          <cell r="W693">
            <v>5</v>
          </cell>
          <cell r="X693">
            <v>145</v>
          </cell>
          <cell r="Y693">
            <v>25</v>
          </cell>
        </row>
        <row r="694">
          <cell r="A694" t="str">
            <v>Tubo Simples Conversível Para Colagem Roth .022"- Dente 36</v>
          </cell>
          <cell r="C694" t="str">
            <v>Embalagem com 10 unidades</v>
          </cell>
          <cell r="D694" t="str">
            <v>00896/20</v>
          </cell>
          <cell r="E694">
            <v>30</v>
          </cell>
          <cell r="F694" t="str">
            <v>ORTHO DENTAL JF - 00904/21</v>
          </cell>
          <cell r="G694">
            <v>29</v>
          </cell>
          <cell r="H694">
            <v>6</v>
          </cell>
          <cell r="J694">
            <v>2</v>
          </cell>
          <cell r="W694">
            <v>8</v>
          </cell>
          <cell r="X694">
            <v>232</v>
          </cell>
          <cell r="Y694">
            <v>22</v>
          </cell>
        </row>
        <row r="695">
          <cell r="A695" t="str">
            <v>Tubo Simples Conversível Para Colagem Roth .022"- Dente 46</v>
          </cell>
          <cell r="C695" t="str">
            <v>Embalagem com 10 unidades</v>
          </cell>
          <cell r="D695" t="str">
            <v>00896/20</v>
          </cell>
          <cell r="E695">
            <v>30</v>
          </cell>
          <cell r="F695" t="str">
            <v>ORTHO DENTAL JF - 00904/21</v>
          </cell>
          <cell r="G695">
            <v>29</v>
          </cell>
          <cell r="H695">
            <v>3</v>
          </cell>
          <cell r="J695">
            <v>2</v>
          </cell>
          <cell r="W695">
            <v>5</v>
          </cell>
          <cell r="X695">
            <v>145</v>
          </cell>
          <cell r="Y695">
            <v>25</v>
          </cell>
        </row>
        <row r="696">
          <cell r="A696" t="str">
            <v>Tubo Simples Conversível Para Solda Roth .022"- Dente 16</v>
          </cell>
          <cell r="C696" t="str">
            <v>Embalagem com 10 unidades</v>
          </cell>
          <cell r="D696" t="str">
            <v>00896/20</v>
          </cell>
          <cell r="E696">
            <v>30</v>
          </cell>
          <cell r="F696" t="str">
            <v>ORTHO DENTAL JF - 00904/21</v>
          </cell>
          <cell r="G696">
            <v>25</v>
          </cell>
          <cell r="H696">
            <v>3</v>
          </cell>
          <cell r="J696">
            <v>2</v>
          </cell>
          <cell r="W696">
            <v>5</v>
          </cell>
          <cell r="X696">
            <v>125</v>
          </cell>
          <cell r="Y696">
            <v>25</v>
          </cell>
        </row>
        <row r="697">
          <cell r="A697" t="str">
            <v>Tubo Simples Conversível Para Solda Roth .022"- Dente 26</v>
          </cell>
          <cell r="C697" t="str">
            <v>Embalagem com 10 unidades</v>
          </cell>
          <cell r="D697" t="str">
            <v>00896/20</v>
          </cell>
          <cell r="E697">
            <v>30</v>
          </cell>
          <cell r="F697" t="str">
            <v>ORTHO DENTAL JF - 00904/21</v>
          </cell>
          <cell r="G697">
            <v>25</v>
          </cell>
          <cell r="H697">
            <v>3</v>
          </cell>
          <cell r="J697">
            <v>2</v>
          </cell>
          <cell r="W697">
            <v>5</v>
          </cell>
          <cell r="X697">
            <v>125</v>
          </cell>
          <cell r="Y697">
            <v>25</v>
          </cell>
        </row>
        <row r="698">
          <cell r="A698" t="str">
            <v>Tubo Simples Para Colagem Roth .022"- Dente 17</v>
          </cell>
          <cell r="C698" t="str">
            <v>Embalagem com 10 unidades</v>
          </cell>
          <cell r="D698" t="str">
            <v>00896/20</v>
          </cell>
          <cell r="E698">
            <v>30</v>
          </cell>
          <cell r="F698" t="str">
            <v>ORTHO DENTAL JF - 00904/21</v>
          </cell>
          <cell r="G698">
            <v>27</v>
          </cell>
          <cell r="H698">
            <v>6</v>
          </cell>
          <cell r="I698">
            <v>2</v>
          </cell>
          <cell r="W698">
            <v>8</v>
          </cell>
          <cell r="X698">
            <v>216</v>
          </cell>
          <cell r="Y698">
            <v>22</v>
          </cell>
        </row>
        <row r="699">
          <cell r="A699" t="str">
            <v>Tubo Simples Para Colagem Roth .022"- Dente 27</v>
          </cell>
          <cell r="C699" t="str">
            <v>Embalagem com 10 unidades</v>
          </cell>
          <cell r="D699" t="str">
            <v>00896/20</v>
          </cell>
          <cell r="E699">
            <v>30</v>
          </cell>
          <cell r="F699" t="str">
            <v>ORTHO DENTAL JF - 00904/21</v>
          </cell>
          <cell r="G699">
            <v>25.66</v>
          </cell>
          <cell r="H699">
            <v>6</v>
          </cell>
          <cell r="I699">
            <v>2</v>
          </cell>
          <cell r="W699">
            <v>8</v>
          </cell>
          <cell r="X699">
            <v>205.28</v>
          </cell>
          <cell r="Y699">
            <v>22</v>
          </cell>
        </row>
        <row r="700">
          <cell r="A700" t="str">
            <v>Tubo Simples Para Colagem Roth .022"- Dente 37</v>
          </cell>
          <cell r="C700" t="str">
            <v>Embalagem com 10 unidades</v>
          </cell>
          <cell r="D700" t="str">
            <v>00896/20</v>
          </cell>
          <cell r="E700">
            <v>30</v>
          </cell>
          <cell r="F700" t="str">
            <v>ORTHO DENTAL JF - 00904/21</v>
          </cell>
          <cell r="G700">
            <v>25.32</v>
          </cell>
          <cell r="H700">
            <v>6</v>
          </cell>
          <cell r="I700">
            <v>2</v>
          </cell>
          <cell r="W700">
            <v>8</v>
          </cell>
          <cell r="X700">
            <v>202.56</v>
          </cell>
          <cell r="Y700">
            <v>22</v>
          </cell>
        </row>
        <row r="701">
          <cell r="A701" t="str">
            <v>Tubo Simples Para Colagem Roth .022"- Dente 47</v>
          </cell>
          <cell r="C701" t="str">
            <v>Embalagem com 10 unidades</v>
          </cell>
          <cell r="D701" t="str">
            <v>00896/20</v>
          </cell>
          <cell r="E701">
            <v>30</v>
          </cell>
          <cell r="F701" t="str">
            <v>ORTHO DENTAL JF - 00904/21</v>
          </cell>
          <cell r="G701">
            <v>25.17</v>
          </cell>
          <cell r="H701">
            <v>3</v>
          </cell>
          <cell r="I701">
            <v>2</v>
          </cell>
          <cell r="W701">
            <v>5</v>
          </cell>
          <cell r="X701">
            <v>125.85000000000001</v>
          </cell>
          <cell r="Y701">
            <v>25</v>
          </cell>
        </row>
        <row r="702">
          <cell r="A702" t="str">
            <v>Tubo Triplo Conversível Para Solda Roth .022"- Dente 16</v>
          </cell>
          <cell r="C702" t="str">
            <v>Embalagem com 10 unidades</v>
          </cell>
          <cell r="D702" t="str">
            <v>00896/20</v>
          </cell>
          <cell r="E702">
            <v>30</v>
          </cell>
          <cell r="F702" t="str">
            <v>ORTHO DENTAL JF - 00904/21</v>
          </cell>
          <cell r="G702">
            <v>26.6</v>
          </cell>
          <cell r="H702">
            <v>5</v>
          </cell>
          <cell r="J702">
            <v>2</v>
          </cell>
          <cell r="W702">
            <v>7</v>
          </cell>
          <cell r="X702">
            <v>186.20000000000002</v>
          </cell>
          <cell r="Y702">
            <v>23</v>
          </cell>
        </row>
        <row r="703">
          <cell r="A703" t="str">
            <v>Tubo Triplo Conversível Para Solda Roth .022"- Dente 26</v>
          </cell>
          <cell r="C703" t="str">
            <v>Embalagem com 10 unidades</v>
          </cell>
          <cell r="D703" t="str">
            <v>00896/20</v>
          </cell>
          <cell r="E703">
            <v>30</v>
          </cell>
          <cell r="F703" t="str">
            <v>ORTHO DENTAL JF - 00904/21</v>
          </cell>
          <cell r="G703">
            <v>26.6</v>
          </cell>
          <cell r="H703">
            <v>5</v>
          </cell>
          <cell r="J703">
            <v>2</v>
          </cell>
          <cell r="W703">
            <v>7</v>
          </cell>
          <cell r="X703">
            <v>186.20000000000002</v>
          </cell>
          <cell r="Y703">
            <v>23</v>
          </cell>
        </row>
        <row r="704">
          <cell r="A704" t="str">
            <v>Verniz cavitario varnal frasco 10 ml</v>
          </cell>
          <cell r="C704" t="str">
            <v>Frasco com 10 ml</v>
          </cell>
          <cell r="E704">
            <v>12</v>
          </cell>
          <cell r="F704" t="str">
            <v>E.C DOS SANTOS - 004002-04421</v>
          </cell>
          <cell r="G704">
            <v>12.41</v>
          </cell>
          <cell r="W704">
            <v>0</v>
          </cell>
          <cell r="X704">
            <v>0</v>
          </cell>
          <cell r="Y704">
            <v>12</v>
          </cell>
        </row>
        <row r="705">
          <cell r="A705" t="str">
            <v>Verniz Fluoretado (Duraphat)</v>
          </cell>
          <cell r="C705" t="str">
            <v>Embalagem com 10 ml</v>
          </cell>
          <cell r="D705" t="str">
            <v>01842/21</v>
          </cell>
          <cell r="E705">
            <v>13</v>
          </cell>
          <cell r="F705" t="str">
            <v>R. DE F. TORRES 02708/21</v>
          </cell>
          <cell r="G705">
            <v>182.07</v>
          </cell>
          <cell r="N705">
            <v>3</v>
          </cell>
          <cell r="W705">
            <v>3</v>
          </cell>
          <cell r="X705">
            <v>546.21</v>
          </cell>
          <cell r="Y705">
            <v>10</v>
          </cell>
        </row>
        <row r="706">
          <cell r="A706" t="str">
            <v>Verniz Fluoretado (Duraphat)</v>
          </cell>
          <cell r="C706" t="str">
            <v>Embalagem com 10 ml</v>
          </cell>
          <cell r="E706">
            <v>10</v>
          </cell>
          <cell r="F706" t="str">
            <v>E.C DOS SANTOS - 004002-04421</v>
          </cell>
          <cell r="G706">
            <v>236.6</v>
          </cell>
          <cell r="W706">
            <v>0</v>
          </cell>
          <cell r="X706">
            <v>0</v>
          </cell>
          <cell r="Y706">
            <v>10</v>
          </cell>
        </row>
        <row r="707">
          <cell r="A707" t="str">
            <v>Verniz Fluoretado (Fluorniz)</v>
          </cell>
          <cell r="C707" t="str">
            <v>Embalagem com 1 frasco com 10 ml de Fluor e 1 frasco com 10 ml de solvente (álcool etílico)</v>
          </cell>
          <cell r="D707" t="str">
            <v>01842/21</v>
          </cell>
          <cell r="E707">
            <v>13</v>
          </cell>
          <cell r="F707" t="str">
            <v>R. DE F. TORRES 02708/21</v>
          </cell>
          <cell r="G707">
            <v>30.07</v>
          </cell>
          <cell r="I707">
            <v>2</v>
          </cell>
          <cell r="J707">
            <v>5</v>
          </cell>
          <cell r="N707">
            <v>6</v>
          </cell>
          <cell r="W707">
            <v>13</v>
          </cell>
          <cell r="X707">
            <v>390.91</v>
          </cell>
          <cell r="Y707">
            <v>0</v>
          </cell>
        </row>
        <row r="708">
          <cell r="A708" t="str">
            <v>Verniz Fluoretado (Fluorniz)</v>
          </cell>
          <cell r="C708" t="str">
            <v>Embalagem com 1 frasco com 10 ml de Fluor e 1 frasco com 10 ml de solvente (álcool etílico)</v>
          </cell>
          <cell r="E708">
            <v>10</v>
          </cell>
          <cell r="F708" t="str">
            <v>E.C DOS SANTOS - 004002-04421</v>
          </cell>
          <cell r="G708">
            <v>38.19</v>
          </cell>
          <cell r="W708">
            <v>0</v>
          </cell>
          <cell r="X708">
            <v>0</v>
          </cell>
          <cell r="Y708">
            <v>10</v>
          </cell>
        </row>
      </sheetData>
      <sheetData sheetId="3"/>
      <sheetData sheetId="4"/>
    </sheetDataSet>
  </externalBook>
</externalLink>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882619-177F-46E0-9AF9-24911805CDFD}">
  <sheetPr codeName="Planilha1" filterMode="1"/>
  <dimension ref="A1:CP150"/>
  <sheetViews>
    <sheetView zoomScale="70" zoomScaleNormal="70" zoomScaleSheetLayoutView="10" workbookViewId="0">
      <selection activeCell="E12" sqref="E12"/>
    </sheetView>
  </sheetViews>
  <sheetFormatPr defaultRowHeight="113.25" customHeight="1" x14ac:dyDescent="0.25"/>
  <cols>
    <col min="1" max="1" width="9" style="11" customWidth="1"/>
    <col min="2" max="2" width="35.140625" style="11" customWidth="1"/>
    <col min="3" max="3" width="35.140625" style="1" hidden="1" customWidth="1"/>
    <col min="4" max="4" width="87.85546875" style="31" customWidth="1"/>
    <col min="5" max="5" width="22.85546875" style="11" customWidth="1"/>
    <col min="6" max="6" width="11.85546875" style="11" customWidth="1"/>
    <col min="7" max="7" width="13.42578125" style="11" customWidth="1"/>
    <col min="8" max="8" width="16.42578125" style="11" bestFit="1" customWidth="1"/>
    <col min="9" max="16384" width="9.140625" style="1"/>
  </cols>
  <sheetData>
    <row r="1" spans="1:8" ht="39.75" customHeight="1" x14ac:dyDescent="0.25">
      <c r="A1" s="29" t="s">
        <v>639</v>
      </c>
      <c r="B1" s="30"/>
      <c r="C1" s="28"/>
      <c r="D1" s="30"/>
      <c r="E1" s="30"/>
      <c r="F1" s="30"/>
      <c r="G1" s="30"/>
      <c r="H1" s="30"/>
    </row>
    <row r="2" spans="1:8" ht="30" x14ac:dyDescent="0.25">
      <c r="A2" s="16" t="s">
        <v>0</v>
      </c>
      <c r="B2" s="16" t="s">
        <v>1</v>
      </c>
      <c r="C2" s="4"/>
      <c r="D2" s="16" t="s">
        <v>2</v>
      </c>
      <c r="E2" s="16" t="s">
        <v>3</v>
      </c>
      <c r="F2" s="16" t="s">
        <v>628</v>
      </c>
      <c r="G2" s="16" t="s">
        <v>624</v>
      </c>
      <c r="H2" s="16" t="s">
        <v>625</v>
      </c>
    </row>
    <row r="3" spans="1:8" ht="38.25" x14ac:dyDescent="0.25">
      <c r="A3" s="17">
        <v>1</v>
      </c>
      <c r="B3" s="18" t="s">
        <v>4</v>
      </c>
      <c r="C3" s="5" t="s">
        <v>5</v>
      </c>
      <c r="D3" s="21" t="s">
        <v>6</v>
      </c>
      <c r="E3" s="22" t="s">
        <v>7</v>
      </c>
      <c r="F3" s="23">
        <v>7</v>
      </c>
      <c r="G3" s="32">
        <v>15.42</v>
      </c>
      <c r="H3" s="32">
        <f>G3*F3</f>
        <v>107.94</v>
      </c>
    </row>
    <row r="4" spans="1:8" ht="38.25" x14ac:dyDescent="0.25">
      <c r="A4" s="17">
        <f>A3+1</f>
        <v>2</v>
      </c>
      <c r="B4" s="18" t="s">
        <v>8</v>
      </c>
      <c r="C4" s="5" t="s">
        <v>9</v>
      </c>
      <c r="D4" s="21" t="s">
        <v>10</v>
      </c>
      <c r="E4" s="22" t="s">
        <v>11</v>
      </c>
      <c r="F4" s="23">
        <v>22</v>
      </c>
      <c r="G4" s="32">
        <v>16.600000000000001</v>
      </c>
      <c r="H4" s="32">
        <f t="shared" ref="H4:H67" si="0">G4*F4</f>
        <v>365.20000000000005</v>
      </c>
    </row>
    <row r="5" spans="1:8" ht="38.25" x14ac:dyDescent="0.25">
      <c r="A5" s="17">
        <f t="shared" ref="A5:A68" si="1">A4+1</f>
        <v>3</v>
      </c>
      <c r="B5" s="18" t="s">
        <v>12</v>
      </c>
      <c r="C5" s="5" t="s">
        <v>13</v>
      </c>
      <c r="D5" s="21" t="s">
        <v>14</v>
      </c>
      <c r="E5" s="22" t="s">
        <v>15</v>
      </c>
      <c r="F5" s="23">
        <v>145</v>
      </c>
      <c r="G5" s="32">
        <v>7.34</v>
      </c>
      <c r="H5" s="32">
        <f t="shared" si="0"/>
        <v>1064.3</v>
      </c>
    </row>
    <row r="6" spans="1:8" ht="38.25" x14ac:dyDescent="0.25">
      <c r="A6" s="17">
        <f t="shared" si="1"/>
        <v>4</v>
      </c>
      <c r="B6" s="18" t="s">
        <v>16</v>
      </c>
      <c r="C6" s="5" t="s">
        <v>17</v>
      </c>
      <c r="D6" s="21" t="s">
        <v>18</v>
      </c>
      <c r="E6" s="22" t="s">
        <v>19</v>
      </c>
      <c r="F6" s="23">
        <v>24</v>
      </c>
      <c r="G6" s="32">
        <v>56.33</v>
      </c>
      <c r="H6" s="32">
        <f t="shared" si="0"/>
        <v>1351.92</v>
      </c>
    </row>
    <row r="7" spans="1:8" ht="102" x14ac:dyDescent="0.25">
      <c r="A7" s="17">
        <f t="shared" si="1"/>
        <v>5</v>
      </c>
      <c r="B7" s="18" t="s">
        <v>20</v>
      </c>
      <c r="C7" s="5" t="s">
        <v>21</v>
      </c>
      <c r="D7" s="24" t="s">
        <v>22</v>
      </c>
      <c r="E7" s="22" t="s">
        <v>23</v>
      </c>
      <c r="F7" s="23">
        <v>43</v>
      </c>
      <c r="G7" s="32">
        <v>75.900000000000006</v>
      </c>
      <c r="H7" s="32">
        <f t="shared" si="0"/>
        <v>3263.7000000000003</v>
      </c>
    </row>
    <row r="8" spans="1:8" ht="76.5" x14ac:dyDescent="0.25">
      <c r="A8" s="17">
        <f t="shared" si="1"/>
        <v>6</v>
      </c>
      <c r="B8" s="18" t="s">
        <v>24</v>
      </c>
      <c r="C8" s="5" t="s">
        <v>25</v>
      </c>
      <c r="D8" s="21" t="s">
        <v>26</v>
      </c>
      <c r="E8" s="22" t="s">
        <v>27</v>
      </c>
      <c r="F8" s="23">
        <v>7</v>
      </c>
      <c r="G8" s="32">
        <v>13.33</v>
      </c>
      <c r="H8" s="32">
        <f t="shared" si="0"/>
        <v>93.31</v>
      </c>
    </row>
    <row r="9" spans="1:8" ht="45" x14ac:dyDescent="0.25">
      <c r="A9" s="17">
        <f t="shared" si="1"/>
        <v>7</v>
      </c>
      <c r="B9" s="18" t="s">
        <v>28</v>
      </c>
      <c r="C9" s="5" t="s">
        <v>29</v>
      </c>
      <c r="D9" s="21" t="s">
        <v>30</v>
      </c>
      <c r="E9" s="22" t="s">
        <v>31</v>
      </c>
      <c r="F9" s="23">
        <v>4</v>
      </c>
      <c r="G9" s="32">
        <v>23.54</v>
      </c>
      <c r="H9" s="32">
        <f t="shared" si="0"/>
        <v>94.16</v>
      </c>
    </row>
    <row r="10" spans="1:8" ht="45" x14ac:dyDescent="0.25">
      <c r="A10" s="17">
        <f t="shared" si="1"/>
        <v>8</v>
      </c>
      <c r="B10" s="18" t="s">
        <v>32</v>
      </c>
      <c r="C10" s="5" t="s">
        <v>33</v>
      </c>
      <c r="D10" s="21" t="s">
        <v>34</v>
      </c>
      <c r="E10" s="22" t="s">
        <v>27</v>
      </c>
      <c r="F10" s="23">
        <v>2</v>
      </c>
      <c r="G10" s="32">
        <v>12</v>
      </c>
      <c r="H10" s="32">
        <f t="shared" si="0"/>
        <v>24</v>
      </c>
    </row>
    <row r="11" spans="1:8" ht="51" x14ac:dyDescent="0.25">
      <c r="A11" s="17">
        <f t="shared" si="1"/>
        <v>9</v>
      </c>
      <c r="B11" s="18" t="s">
        <v>35</v>
      </c>
      <c r="C11" s="5" t="s">
        <v>36</v>
      </c>
      <c r="D11" s="21" t="s">
        <v>37</v>
      </c>
      <c r="E11" s="22" t="s">
        <v>38</v>
      </c>
      <c r="F11" s="23">
        <v>14</v>
      </c>
      <c r="G11" s="32">
        <v>23.54</v>
      </c>
      <c r="H11" s="32">
        <f t="shared" si="0"/>
        <v>329.56</v>
      </c>
    </row>
    <row r="12" spans="1:8" ht="51" x14ac:dyDescent="0.25">
      <c r="A12" s="17">
        <f t="shared" si="1"/>
        <v>10</v>
      </c>
      <c r="B12" s="18" t="s">
        <v>39</v>
      </c>
      <c r="C12" s="5" t="s">
        <v>40</v>
      </c>
      <c r="D12" s="21" t="s">
        <v>41</v>
      </c>
      <c r="E12" s="22" t="s">
        <v>27</v>
      </c>
      <c r="F12" s="23">
        <v>1770</v>
      </c>
      <c r="G12" s="32">
        <v>10.29</v>
      </c>
      <c r="H12" s="32">
        <f t="shared" si="0"/>
        <v>18213.3</v>
      </c>
    </row>
    <row r="13" spans="1:8" ht="63.75" x14ac:dyDescent="0.25">
      <c r="A13" s="17">
        <f t="shared" si="1"/>
        <v>11</v>
      </c>
      <c r="B13" s="18" t="s">
        <v>42</v>
      </c>
      <c r="C13" s="5" t="s">
        <v>43</v>
      </c>
      <c r="D13" s="21" t="s">
        <v>44</v>
      </c>
      <c r="E13" s="22" t="s">
        <v>45</v>
      </c>
      <c r="F13" s="23">
        <v>30</v>
      </c>
      <c r="G13" s="32">
        <v>46.75</v>
      </c>
      <c r="H13" s="32">
        <f t="shared" si="0"/>
        <v>1402.5</v>
      </c>
    </row>
    <row r="14" spans="1:8" ht="76.5" x14ac:dyDescent="0.25">
      <c r="A14" s="17">
        <f t="shared" si="1"/>
        <v>12</v>
      </c>
      <c r="B14" s="18" t="s">
        <v>46</v>
      </c>
      <c r="C14" s="5" t="s">
        <v>47</v>
      </c>
      <c r="D14" s="21" t="s">
        <v>48</v>
      </c>
      <c r="E14" s="22" t="s">
        <v>45</v>
      </c>
      <c r="F14" s="23">
        <v>8</v>
      </c>
      <c r="G14" s="32">
        <v>60.6</v>
      </c>
      <c r="H14" s="32">
        <f t="shared" si="0"/>
        <v>484.8</v>
      </c>
    </row>
    <row r="15" spans="1:8" ht="89.25" x14ac:dyDescent="0.25">
      <c r="A15" s="17">
        <f t="shared" si="1"/>
        <v>13</v>
      </c>
      <c r="B15" s="18" t="s">
        <v>49</v>
      </c>
      <c r="C15" s="5" t="s">
        <v>50</v>
      </c>
      <c r="D15" s="25" t="s">
        <v>51</v>
      </c>
      <c r="E15" s="22" t="s">
        <v>27</v>
      </c>
      <c r="F15" s="23">
        <v>5</v>
      </c>
      <c r="G15" s="32">
        <v>197.82</v>
      </c>
      <c r="H15" s="32">
        <f t="shared" si="0"/>
        <v>989.09999999999991</v>
      </c>
    </row>
    <row r="16" spans="1:8" ht="76.5" x14ac:dyDescent="0.25">
      <c r="A16" s="17">
        <f t="shared" si="1"/>
        <v>14</v>
      </c>
      <c r="B16" s="18" t="s">
        <v>52</v>
      </c>
      <c r="C16" s="5" t="s">
        <v>53</v>
      </c>
      <c r="D16" s="21" t="s">
        <v>54</v>
      </c>
      <c r="E16" s="22" t="s">
        <v>55</v>
      </c>
      <c r="F16" s="23">
        <v>46</v>
      </c>
      <c r="G16" s="32">
        <v>48.9</v>
      </c>
      <c r="H16" s="32">
        <f t="shared" si="0"/>
        <v>2249.4</v>
      </c>
    </row>
    <row r="17" spans="1:8" ht="89.25" x14ac:dyDescent="0.25">
      <c r="A17" s="17">
        <f t="shared" si="1"/>
        <v>15</v>
      </c>
      <c r="B17" s="18" t="s">
        <v>56</v>
      </c>
      <c r="C17" s="5" t="s">
        <v>57</v>
      </c>
      <c r="D17" s="21" t="s">
        <v>58</v>
      </c>
      <c r="E17" s="22" t="s">
        <v>55</v>
      </c>
      <c r="F17" s="23">
        <v>22</v>
      </c>
      <c r="G17" s="32">
        <v>70.36</v>
      </c>
      <c r="H17" s="32">
        <f t="shared" si="0"/>
        <v>1547.92</v>
      </c>
    </row>
    <row r="18" spans="1:8" ht="51" x14ac:dyDescent="0.25">
      <c r="A18" s="17">
        <f t="shared" si="1"/>
        <v>16</v>
      </c>
      <c r="B18" s="18" t="s">
        <v>59</v>
      </c>
      <c r="C18" s="5" t="s">
        <v>60</v>
      </c>
      <c r="D18" s="21" t="s">
        <v>61</v>
      </c>
      <c r="E18" s="22" t="s">
        <v>62</v>
      </c>
      <c r="F18" s="23">
        <v>82</v>
      </c>
      <c r="G18" s="32">
        <v>5.18</v>
      </c>
      <c r="H18" s="32">
        <f t="shared" si="0"/>
        <v>424.76</v>
      </c>
    </row>
    <row r="19" spans="1:8" ht="51" x14ac:dyDescent="0.25">
      <c r="A19" s="17">
        <f t="shared" si="1"/>
        <v>17</v>
      </c>
      <c r="B19" s="18" t="s">
        <v>63</v>
      </c>
      <c r="C19" s="5" t="s">
        <v>64</v>
      </c>
      <c r="D19" s="21" t="s">
        <v>65</v>
      </c>
      <c r="E19" s="22" t="s">
        <v>62</v>
      </c>
      <c r="F19" s="23">
        <v>377</v>
      </c>
      <c r="G19" s="32">
        <v>5.17</v>
      </c>
      <c r="H19" s="32">
        <f t="shared" si="0"/>
        <v>1949.09</v>
      </c>
    </row>
    <row r="20" spans="1:8" ht="63.75" x14ac:dyDescent="0.25">
      <c r="A20" s="17">
        <f t="shared" si="1"/>
        <v>18</v>
      </c>
      <c r="B20" s="18" t="s">
        <v>66</v>
      </c>
      <c r="C20" s="5" t="s">
        <v>67</v>
      </c>
      <c r="D20" s="21" t="s">
        <v>68</v>
      </c>
      <c r="E20" s="22" t="s">
        <v>69</v>
      </c>
      <c r="F20" s="23">
        <v>55</v>
      </c>
      <c r="G20" s="32">
        <v>181.46</v>
      </c>
      <c r="H20" s="32">
        <f t="shared" si="0"/>
        <v>9980.3000000000011</v>
      </c>
    </row>
    <row r="21" spans="1:8" ht="102" x14ac:dyDescent="0.25">
      <c r="A21" s="17">
        <f t="shared" si="1"/>
        <v>19</v>
      </c>
      <c r="B21" s="18" t="s">
        <v>70</v>
      </c>
      <c r="C21" s="5" t="s">
        <v>71</v>
      </c>
      <c r="D21" s="21" t="s">
        <v>72</v>
      </c>
      <c r="E21" s="22" t="s">
        <v>69</v>
      </c>
      <c r="F21" s="23">
        <v>122</v>
      </c>
      <c r="G21" s="32">
        <v>115.24</v>
      </c>
      <c r="H21" s="32">
        <f t="shared" si="0"/>
        <v>14059.279999999999</v>
      </c>
    </row>
    <row r="22" spans="1:8" ht="63.75" x14ac:dyDescent="0.25">
      <c r="A22" s="17">
        <f t="shared" si="1"/>
        <v>20</v>
      </c>
      <c r="B22" s="18" t="s">
        <v>73</v>
      </c>
      <c r="C22" s="5" t="s">
        <v>74</v>
      </c>
      <c r="D22" s="21" t="s">
        <v>75</v>
      </c>
      <c r="E22" s="22" t="s">
        <v>69</v>
      </c>
      <c r="F22" s="23">
        <v>22</v>
      </c>
      <c r="G22" s="32">
        <v>136.84</v>
      </c>
      <c r="H22" s="32">
        <f t="shared" si="0"/>
        <v>3010.48</v>
      </c>
    </row>
    <row r="23" spans="1:8" ht="76.5" x14ac:dyDescent="0.25">
      <c r="A23" s="17">
        <f t="shared" si="1"/>
        <v>21</v>
      </c>
      <c r="B23" s="18" t="s">
        <v>76</v>
      </c>
      <c r="C23" s="5" t="s">
        <v>77</v>
      </c>
      <c r="D23" s="21" t="s">
        <v>78</v>
      </c>
      <c r="E23" s="22" t="s">
        <v>79</v>
      </c>
      <c r="F23" s="23">
        <v>64</v>
      </c>
      <c r="G23" s="32">
        <v>14.49</v>
      </c>
      <c r="H23" s="32">
        <f t="shared" si="0"/>
        <v>927.36</v>
      </c>
    </row>
    <row r="24" spans="1:8" ht="60" x14ac:dyDescent="0.25">
      <c r="A24" s="17">
        <f t="shared" si="1"/>
        <v>22</v>
      </c>
      <c r="B24" s="18" t="s">
        <v>80</v>
      </c>
      <c r="C24" s="5" t="s">
        <v>81</v>
      </c>
      <c r="D24" s="21" t="s">
        <v>82</v>
      </c>
      <c r="E24" s="22" t="s">
        <v>69</v>
      </c>
      <c r="F24" s="23">
        <v>17</v>
      </c>
      <c r="G24" s="32">
        <v>168.57</v>
      </c>
      <c r="H24" s="32">
        <f t="shared" si="0"/>
        <v>2865.69</v>
      </c>
    </row>
    <row r="25" spans="1:8" ht="63.75" x14ac:dyDescent="0.25">
      <c r="A25" s="17">
        <f t="shared" si="1"/>
        <v>23</v>
      </c>
      <c r="B25" s="18" t="s">
        <v>83</v>
      </c>
      <c r="C25" s="5" t="s">
        <v>84</v>
      </c>
      <c r="D25" s="21" t="s">
        <v>85</v>
      </c>
      <c r="E25" s="22" t="s">
        <v>27</v>
      </c>
      <c r="F25" s="23">
        <v>5</v>
      </c>
      <c r="G25" s="32">
        <v>260.52999999999997</v>
      </c>
      <c r="H25" s="32">
        <f t="shared" si="0"/>
        <v>1302.6499999999999</v>
      </c>
    </row>
    <row r="26" spans="1:8" ht="51" x14ac:dyDescent="0.25">
      <c r="A26" s="17">
        <f t="shared" si="1"/>
        <v>24</v>
      </c>
      <c r="B26" s="18" t="s">
        <v>86</v>
      </c>
      <c r="C26" s="5" t="s">
        <v>87</v>
      </c>
      <c r="D26" s="21" t="s">
        <v>88</v>
      </c>
      <c r="E26" s="22" t="s">
        <v>89</v>
      </c>
      <c r="F26" s="23">
        <v>10</v>
      </c>
      <c r="G26" s="32">
        <v>157.08000000000001</v>
      </c>
      <c r="H26" s="32">
        <f t="shared" si="0"/>
        <v>1570.8000000000002</v>
      </c>
    </row>
    <row r="27" spans="1:8" ht="76.5" x14ac:dyDescent="0.25">
      <c r="A27" s="17">
        <f t="shared" si="1"/>
        <v>25</v>
      </c>
      <c r="B27" s="18" t="s">
        <v>90</v>
      </c>
      <c r="C27" s="5" t="s">
        <v>91</v>
      </c>
      <c r="D27" s="21" t="s">
        <v>92</v>
      </c>
      <c r="E27" s="22" t="s">
        <v>93</v>
      </c>
      <c r="F27" s="23">
        <v>24</v>
      </c>
      <c r="G27" s="32">
        <v>31.53</v>
      </c>
      <c r="H27" s="32">
        <f t="shared" si="0"/>
        <v>756.72</v>
      </c>
    </row>
    <row r="28" spans="1:8" ht="75" x14ac:dyDescent="0.25">
      <c r="A28" s="17">
        <f t="shared" si="1"/>
        <v>26</v>
      </c>
      <c r="B28" s="18" t="s">
        <v>94</v>
      </c>
      <c r="C28" s="5" t="s">
        <v>95</v>
      </c>
      <c r="D28" s="18" t="s">
        <v>96</v>
      </c>
      <c r="E28" s="22" t="s">
        <v>97</v>
      </c>
      <c r="F28" s="23">
        <v>244</v>
      </c>
      <c r="G28" s="32">
        <v>19.690000000000001</v>
      </c>
      <c r="H28" s="32">
        <f t="shared" si="0"/>
        <v>4804.3600000000006</v>
      </c>
    </row>
    <row r="29" spans="1:8" ht="38.25" x14ac:dyDescent="0.25">
      <c r="A29" s="17">
        <f t="shared" si="1"/>
        <v>27</v>
      </c>
      <c r="B29" s="18" t="s">
        <v>98</v>
      </c>
      <c r="C29" s="5" t="s">
        <v>99</v>
      </c>
      <c r="D29" s="21" t="s">
        <v>100</v>
      </c>
      <c r="E29" s="22" t="s">
        <v>101</v>
      </c>
      <c r="F29" s="23">
        <v>29</v>
      </c>
      <c r="G29" s="32">
        <v>21.31</v>
      </c>
      <c r="H29" s="32">
        <f t="shared" si="0"/>
        <v>617.99</v>
      </c>
    </row>
    <row r="30" spans="1:8" ht="51" x14ac:dyDescent="0.25">
      <c r="A30" s="17">
        <f t="shared" si="1"/>
        <v>28</v>
      </c>
      <c r="B30" s="18" t="s">
        <v>102</v>
      </c>
      <c r="C30" s="5" t="s">
        <v>103</v>
      </c>
      <c r="D30" s="21" t="s">
        <v>104</v>
      </c>
      <c r="E30" s="22" t="s">
        <v>105</v>
      </c>
      <c r="F30" s="23">
        <v>22</v>
      </c>
      <c r="G30" s="32">
        <v>4.37</v>
      </c>
      <c r="H30" s="32">
        <f t="shared" si="0"/>
        <v>96.14</v>
      </c>
    </row>
    <row r="31" spans="1:8" ht="45" x14ac:dyDescent="0.25">
      <c r="A31" s="17">
        <f t="shared" si="1"/>
        <v>29</v>
      </c>
      <c r="B31" s="19" t="s">
        <v>106</v>
      </c>
      <c r="C31" s="5" t="s">
        <v>107</v>
      </c>
      <c r="D31" s="21" t="s">
        <v>108</v>
      </c>
      <c r="E31" s="22" t="s">
        <v>27</v>
      </c>
      <c r="F31" s="23">
        <v>7</v>
      </c>
      <c r="G31" s="32">
        <v>104.97</v>
      </c>
      <c r="H31" s="32">
        <f t="shared" si="0"/>
        <v>734.79</v>
      </c>
    </row>
    <row r="32" spans="1:8" ht="38.25" x14ac:dyDescent="0.25">
      <c r="A32" s="17">
        <f t="shared" si="1"/>
        <v>30</v>
      </c>
      <c r="B32" s="19" t="s">
        <v>109</v>
      </c>
      <c r="C32" s="5" t="s">
        <v>110</v>
      </c>
      <c r="D32" s="21" t="s">
        <v>111</v>
      </c>
      <c r="E32" s="22" t="s">
        <v>27</v>
      </c>
      <c r="F32" s="23">
        <v>43</v>
      </c>
      <c r="G32" s="32">
        <v>73.12</v>
      </c>
      <c r="H32" s="32">
        <f t="shared" si="0"/>
        <v>3144.1600000000003</v>
      </c>
    </row>
    <row r="33" spans="1:8" ht="38.25" x14ac:dyDescent="0.25">
      <c r="A33" s="17">
        <f t="shared" si="1"/>
        <v>31</v>
      </c>
      <c r="B33" s="19" t="s">
        <v>112</v>
      </c>
      <c r="C33" s="5" t="s">
        <v>113</v>
      </c>
      <c r="D33" s="21" t="s">
        <v>114</v>
      </c>
      <c r="E33" s="22" t="s">
        <v>27</v>
      </c>
      <c r="F33" s="23">
        <v>15</v>
      </c>
      <c r="G33" s="32">
        <v>53.25</v>
      </c>
      <c r="H33" s="32">
        <f t="shared" si="0"/>
        <v>798.75</v>
      </c>
    </row>
    <row r="34" spans="1:8" ht="30" x14ac:dyDescent="0.25">
      <c r="A34" s="17">
        <f t="shared" si="1"/>
        <v>32</v>
      </c>
      <c r="B34" s="18" t="s">
        <v>115</v>
      </c>
      <c r="C34" s="5" t="s">
        <v>116</v>
      </c>
      <c r="D34" s="21" t="s">
        <v>117</v>
      </c>
      <c r="E34" s="22" t="s">
        <v>118</v>
      </c>
      <c r="F34" s="23">
        <v>34</v>
      </c>
      <c r="G34" s="32">
        <v>16.89</v>
      </c>
      <c r="H34" s="32">
        <f t="shared" si="0"/>
        <v>574.26</v>
      </c>
    </row>
    <row r="35" spans="1:8" ht="76.5" x14ac:dyDescent="0.25">
      <c r="A35" s="17">
        <f t="shared" si="1"/>
        <v>33</v>
      </c>
      <c r="B35" s="18" t="s">
        <v>119</v>
      </c>
      <c r="C35" s="5" t="s">
        <v>120</v>
      </c>
      <c r="D35" s="21" t="s">
        <v>121</v>
      </c>
      <c r="E35" s="22" t="s">
        <v>122</v>
      </c>
      <c r="F35" s="23">
        <v>144</v>
      </c>
      <c r="G35" s="32">
        <v>5</v>
      </c>
      <c r="H35" s="32">
        <f t="shared" si="0"/>
        <v>720</v>
      </c>
    </row>
    <row r="36" spans="1:8" ht="30" x14ac:dyDescent="0.25">
      <c r="A36" s="17">
        <f t="shared" si="1"/>
        <v>34</v>
      </c>
      <c r="B36" s="18" t="s">
        <v>123</v>
      </c>
      <c r="C36" s="5" t="s">
        <v>124</v>
      </c>
      <c r="D36" s="21" t="s">
        <v>125</v>
      </c>
      <c r="E36" s="22" t="s">
        <v>126</v>
      </c>
      <c r="F36" s="23">
        <v>26</v>
      </c>
      <c r="G36" s="32">
        <v>20.53</v>
      </c>
      <c r="H36" s="32">
        <f t="shared" si="0"/>
        <v>533.78</v>
      </c>
    </row>
    <row r="37" spans="1:8" ht="51" x14ac:dyDescent="0.25">
      <c r="A37" s="17">
        <f t="shared" si="1"/>
        <v>35</v>
      </c>
      <c r="B37" s="18" t="s">
        <v>127</v>
      </c>
      <c r="C37" s="5" t="s">
        <v>128</v>
      </c>
      <c r="D37" s="21" t="s">
        <v>129</v>
      </c>
      <c r="E37" s="22" t="s">
        <v>130</v>
      </c>
      <c r="F37" s="23">
        <v>6</v>
      </c>
      <c r="G37" s="32">
        <v>271.35000000000002</v>
      </c>
      <c r="H37" s="32">
        <f t="shared" si="0"/>
        <v>1628.1000000000001</v>
      </c>
    </row>
    <row r="38" spans="1:8" ht="51" x14ac:dyDescent="0.25">
      <c r="A38" s="17">
        <f t="shared" si="1"/>
        <v>36</v>
      </c>
      <c r="B38" s="18" t="s">
        <v>131</v>
      </c>
      <c r="C38" s="5" t="s">
        <v>132</v>
      </c>
      <c r="D38" s="21" t="s">
        <v>133</v>
      </c>
      <c r="E38" s="22" t="s">
        <v>134</v>
      </c>
      <c r="F38" s="23">
        <v>53</v>
      </c>
      <c r="G38" s="32">
        <v>49.87</v>
      </c>
      <c r="H38" s="32">
        <f t="shared" si="0"/>
        <v>2643.1099999999997</v>
      </c>
    </row>
    <row r="39" spans="1:8" ht="45" x14ac:dyDescent="0.25">
      <c r="A39" s="17">
        <f t="shared" si="1"/>
        <v>37</v>
      </c>
      <c r="B39" s="18" t="s">
        <v>135</v>
      </c>
      <c r="C39" s="5" t="s">
        <v>136</v>
      </c>
      <c r="D39" s="21" t="s">
        <v>137</v>
      </c>
      <c r="E39" s="22" t="s">
        <v>138</v>
      </c>
      <c r="F39" s="23">
        <v>20</v>
      </c>
      <c r="G39" s="32">
        <v>17.399999999999999</v>
      </c>
      <c r="H39" s="32">
        <f t="shared" si="0"/>
        <v>348</v>
      </c>
    </row>
    <row r="40" spans="1:8" ht="63.75" x14ac:dyDescent="0.25">
      <c r="A40" s="17">
        <f t="shared" si="1"/>
        <v>38</v>
      </c>
      <c r="B40" s="18" t="s">
        <v>139</v>
      </c>
      <c r="C40" s="5" t="s">
        <v>140</v>
      </c>
      <c r="D40" s="21" t="s">
        <v>141</v>
      </c>
      <c r="E40" s="22" t="s">
        <v>142</v>
      </c>
      <c r="F40" s="23">
        <v>14</v>
      </c>
      <c r="G40" s="32">
        <v>19.100000000000001</v>
      </c>
      <c r="H40" s="32">
        <f t="shared" si="0"/>
        <v>267.40000000000003</v>
      </c>
    </row>
    <row r="41" spans="1:8" ht="51" x14ac:dyDescent="0.25">
      <c r="A41" s="17">
        <f t="shared" si="1"/>
        <v>39</v>
      </c>
      <c r="B41" s="18" t="s">
        <v>143</v>
      </c>
      <c r="C41" s="5" t="s">
        <v>144</v>
      </c>
      <c r="D41" s="21" t="s">
        <v>145</v>
      </c>
      <c r="E41" s="22" t="s">
        <v>27</v>
      </c>
      <c r="F41" s="23">
        <v>23</v>
      </c>
      <c r="G41" s="32">
        <v>561.46</v>
      </c>
      <c r="H41" s="32">
        <f t="shared" si="0"/>
        <v>12913.580000000002</v>
      </c>
    </row>
    <row r="42" spans="1:8" ht="63.75" x14ac:dyDescent="0.25">
      <c r="A42" s="17">
        <f t="shared" si="1"/>
        <v>40</v>
      </c>
      <c r="B42" s="18" t="s">
        <v>146</v>
      </c>
      <c r="C42" s="5" t="s">
        <v>147</v>
      </c>
      <c r="D42" s="21" t="s">
        <v>618</v>
      </c>
      <c r="E42" s="22" t="s">
        <v>148</v>
      </c>
      <c r="F42" s="23">
        <v>38</v>
      </c>
      <c r="G42" s="32">
        <v>34.19</v>
      </c>
      <c r="H42" s="32">
        <f t="shared" si="0"/>
        <v>1299.2199999999998</v>
      </c>
    </row>
    <row r="43" spans="1:8" ht="76.5" x14ac:dyDescent="0.25">
      <c r="A43" s="17">
        <f t="shared" si="1"/>
        <v>41</v>
      </c>
      <c r="B43" s="18" t="s">
        <v>149</v>
      </c>
      <c r="C43" s="5" t="s">
        <v>150</v>
      </c>
      <c r="D43" s="21" t="s">
        <v>151</v>
      </c>
      <c r="E43" s="22" t="s">
        <v>152</v>
      </c>
      <c r="F43" s="23">
        <v>196</v>
      </c>
      <c r="G43" s="32">
        <v>80.06</v>
      </c>
      <c r="H43" s="32">
        <f t="shared" si="0"/>
        <v>15691.76</v>
      </c>
    </row>
    <row r="44" spans="1:8" ht="63.75" x14ac:dyDescent="0.25">
      <c r="A44" s="17">
        <f t="shared" si="1"/>
        <v>42</v>
      </c>
      <c r="B44" s="18" t="s">
        <v>153</v>
      </c>
      <c r="C44" s="5" t="s">
        <v>154</v>
      </c>
      <c r="D44" s="21" t="s">
        <v>155</v>
      </c>
      <c r="E44" s="22" t="s">
        <v>156</v>
      </c>
      <c r="F44" s="23">
        <v>23</v>
      </c>
      <c r="G44" s="32">
        <v>106.03</v>
      </c>
      <c r="H44" s="32">
        <f t="shared" si="0"/>
        <v>2438.69</v>
      </c>
    </row>
    <row r="45" spans="1:8" ht="63.75" x14ac:dyDescent="0.25">
      <c r="A45" s="17">
        <f t="shared" si="1"/>
        <v>43</v>
      </c>
      <c r="B45" s="19" t="s">
        <v>157</v>
      </c>
      <c r="C45" s="6" t="s">
        <v>158</v>
      </c>
      <c r="D45" s="24" t="s">
        <v>159</v>
      </c>
      <c r="E45" s="22" t="s">
        <v>160</v>
      </c>
      <c r="F45" s="23">
        <v>15</v>
      </c>
      <c r="G45" s="32">
        <v>59.76</v>
      </c>
      <c r="H45" s="32">
        <f t="shared" si="0"/>
        <v>896.4</v>
      </c>
    </row>
    <row r="46" spans="1:8" ht="38.25" x14ac:dyDescent="0.25">
      <c r="A46" s="17">
        <f t="shared" si="1"/>
        <v>44</v>
      </c>
      <c r="B46" s="18" t="s">
        <v>161</v>
      </c>
      <c r="C46" s="5" t="s">
        <v>162</v>
      </c>
      <c r="D46" s="21" t="s">
        <v>163</v>
      </c>
      <c r="E46" s="22" t="s">
        <v>62</v>
      </c>
      <c r="F46" s="23">
        <v>18</v>
      </c>
      <c r="G46" s="32">
        <v>32.99</v>
      </c>
      <c r="H46" s="32">
        <f t="shared" si="0"/>
        <v>593.82000000000005</v>
      </c>
    </row>
    <row r="47" spans="1:8" ht="63.75" x14ac:dyDescent="0.25">
      <c r="A47" s="17">
        <f t="shared" si="1"/>
        <v>45</v>
      </c>
      <c r="B47" s="18" t="s">
        <v>164</v>
      </c>
      <c r="C47" s="5" t="s">
        <v>165</v>
      </c>
      <c r="D47" s="21" t="s">
        <v>166</v>
      </c>
      <c r="E47" s="22" t="s">
        <v>167</v>
      </c>
      <c r="F47" s="23">
        <v>13</v>
      </c>
      <c r="G47" s="32">
        <v>74.400000000000006</v>
      </c>
      <c r="H47" s="32">
        <f t="shared" si="0"/>
        <v>967.2</v>
      </c>
    </row>
    <row r="48" spans="1:8" ht="60" x14ac:dyDescent="0.25">
      <c r="A48" s="17">
        <f t="shared" si="1"/>
        <v>46</v>
      </c>
      <c r="B48" s="19" t="s">
        <v>168</v>
      </c>
      <c r="C48" s="6" t="s">
        <v>169</v>
      </c>
      <c r="D48" s="24" t="s">
        <v>170</v>
      </c>
      <c r="E48" s="26" t="s">
        <v>19</v>
      </c>
      <c r="F48" s="23">
        <v>43</v>
      </c>
      <c r="G48" s="32">
        <v>38</v>
      </c>
      <c r="H48" s="32">
        <f t="shared" si="0"/>
        <v>1634</v>
      </c>
    </row>
    <row r="49" spans="1:94" ht="45" x14ac:dyDescent="0.25">
      <c r="A49" s="17">
        <f t="shared" si="1"/>
        <v>47</v>
      </c>
      <c r="B49" s="19" t="s">
        <v>171</v>
      </c>
      <c r="C49" s="6" t="s">
        <v>172</v>
      </c>
      <c r="D49" s="24" t="s">
        <v>173</v>
      </c>
      <c r="E49" s="26" t="s">
        <v>174</v>
      </c>
      <c r="F49" s="23">
        <v>21</v>
      </c>
      <c r="G49" s="32">
        <v>20</v>
      </c>
      <c r="H49" s="32">
        <f t="shared" si="0"/>
        <v>420</v>
      </c>
    </row>
    <row r="50" spans="1:94" ht="63.75" x14ac:dyDescent="0.25">
      <c r="A50" s="17">
        <f t="shared" si="1"/>
        <v>48</v>
      </c>
      <c r="B50" s="19" t="s">
        <v>175</v>
      </c>
      <c r="C50" s="6" t="s">
        <v>176</v>
      </c>
      <c r="D50" s="24" t="s">
        <v>619</v>
      </c>
      <c r="E50" s="26" t="s">
        <v>177</v>
      </c>
      <c r="F50" s="23">
        <v>29</v>
      </c>
      <c r="G50" s="32">
        <v>53.9</v>
      </c>
      <c r="H50" s="32">
        <f t="shared" si="0"/>
        <v>1563.1</v>
      </c>
    </row>
    <row r="51" spans="1:94" ht="51" x14ac:dyDescent="0.25">
      <c r="A51" s="17">
        <f t="shared" si="1"/>
        <v>49</v>
      </c>
      <c r="B51" s="19" t="s">
        <v>178</v>
      </c>
      <c r="C51" s="6" t="s">
        <v>179</v>
      </c>
      <c r="D51" s="24" t="s">
        <v>180</v>
      </c>
      <c r="E51" s="26" t="s">
        <v>181</v>
      </c>
      <c r="F51" s="23">
        <v>25</v>
      </c>
      <c r="G51" s="32">
        <v>8.8000000000000007</v>
      </c>
      <c r="H51" s="32">
        <f t="shared" si="0"/>
        <v>220.00000000000003</v>
      </c>
    </row>
    <row r="52" spans="1:94" ht="51" x14ac:dyDescent="0.25">
      <c r="A52" s="17">
        <f t="shared" si="1"/>
        <v>50</v>
      </c>
      <c r="B52" s="19" t="s">
        <v>182</v>
      </c>
      <c r="C52" s="6" t="s">
        <v>183</v>
      </c>
      <c r="D52" s="24" t="s">
        <v>184</v>
      </c>
      <c r="E52" s="26" t="s">
        <v>185</v>
      </c>
      <c r="F52" s="23">
        <v>21</v>
      </c>
      <c r="G52" s="32">
        <v>17.899999999999999</v>
      </c>
      <c r="H52" s="32">
        <f t="shared" si="0"/>
        <v>375.9</v>
      </c>
    </row>
    <row r="53" spans="1:94" ht="51" x14ac:dyDescent="0.25">
      <c r="A53" s="17">
        <f t="shared" si="1"/>
        <v>51</v>
      </c>
      <c r="B53" s="19" t="s">
        <v>186</v>
      </c>
      <c r="C53" s="6" t="s">
        <v>187</v>
      </c>
      <c r="D53" s="24" t="s">
        <v>188</v>
      </c>
      <c r="E53" s="26" t="s">
        <v>27</v>
      </c>
      <c r="F53" s="23">
        <v>602</v>
      </c>
      <c r="G53" s="32">
        <v>2.48</v>
      </c>
      <c r="H53" s="32">
        <f t="shared" si="0"/>
        <v>1492.96</v>
      </c>
    </row>
    <row r="54" spans="1:94" s="2" customFormat="1" ht="51" x14ac:dyDescent="0.25">
      <c r="A54" s="17">
        <f t="shared" si="1"/>
        <v>52</v>
      </c>
      <c r="B54" s="19" t="s">
        <v>622</v>
      </c>
      <c r="C54" s="6" t="s">
        <v>620</v>
      </c>
      <c r="D54" s="24" t="s">
        <v>621</v>
      </c>
      <c r="E54" s="26" t="s">
        <v>27</v>
      </c>
      <c r="F54" s="23">
        <v>72</v>
      </c>
      <c r="G54" s="33">
        <v>6.24</v>
      </c>
      <c r="H54" s="33">
        <f t="shared" si="0"/>
        <v>449.28000000000003</v>
      </c>
      <c r="I54" s="3"/>
      <c r="J54" s="3"/>
      <c r="K54" s="3"/>
      <c r="L54" s="3"/>
      <c r="M54" s="3"/>
      <c r="N54" s="3"/>
      <c r="O54" s="3"/>
      <c r="P54" s="3"/>
      <c r="Q54" s="3"/>
      <c r="R54" s="3"/>
      <c r="S54" s="3"/>
      <c r="T54" s="3"/>
      <c r="U54" s="3"/>
      <c r="V54" s="3"/>
      <c r="W54" s="3"/>
      <c r="X54" s="3"/>
      <c r="Y54" s="3"/>
      <c r="Z54" s="3"/>
      <c r="AA54" s="3"/>
      <c r="AB54" s="3"/>
      <c r="AC54" s="3"/>
      <c r="AD54" s="3"/>
      <c r="AE54" s="3"/>
      <c r="AF54" s="3"/>
      <c r="AG54" s="3"/>
      <c r="AH54" s="3"/>
      <c r="AI54" s="3"/>
      <c r="AJ54" s="3"/>
      <c r="AK54" s="3"/>
      <c r="AL54" s="3"/>
      <c r="AM54" s="3"/>
      <c r="AN54" s="3"/>
      <c r="AO54" s="3"/>
      <c r="AP54" s="3"/>
      <c r="AQ54" s="3"/>
      <c r="AR54" s="3"/>
      <c r="AS54" s="3"/>
      <c r="AT54" s="3"/>
      <c r="AU54" s="3"/>
      <c r="AV54" s="3"/>
      <c r="AW54" s="3"/>
      <c r="AX54" s="3"/>
      <c r="AY54" s="3"/>
      <c r="AZ54" s="3"/>
      <c r="BA54" s="3"/>
      <c r="BB54" s="3"/>
      <c r="BC54" s="3"/>
      <c r="BD54" s="3"/>
      <c r="BE54" s="3"/>
      <c r="BF54" s="3"/>
      <c r="BG54" s="3"/>
      <c r="BH54" s="3"/>
      <c r="BI54" s="3"/>
      <c r="BJ54" s="3"/>
      <c r="BK54" s="3"/>
      <c r="BL54" s="3"/>
      <c r="BM54" s="3"/>
      <c r="BN54" s="3"/>
      <c r="BO54" s="3"/>
      <c r="BP54" s="3"/>
      <c r="BQ54" s="3"/>
      <c r="BR54" s="3"/>
      <c r="BS54" s="3"/>
      <c r="BT54" s="3"/>
      <c r="BU54" s="3"/>
      <c r="BV54" s="3"/>
      <c r="BW54" s="3"/>
      <c r="BX54" s="3"/>
      <c r="BY54" s="3"/>
      <c r="BZ54" s="3"/>
      <c r="CA54" s="3"/>
      <c r="CB54" s="3"/>
      <c r="CC54" s="3"/>
      <c r="CD54" s="3"/>
      <c r="CE54" s="3"/>
      <c r="CF54" s="3"/>
      <c r="CG54" s="3"/>
      <c r="CH54" s="3"/>
      <c r="CI54" s="3"/>
      <c r="CJ54" s="3"/>
      <c r="CK54" s="3"/>
      <c r="CL54" s="3"/>
      <c r="CM54" s="3"/>
      <c r="CN54" s="3"/>
      <c r="CO54" s="3"/>
      <c r="CP54" s="3"/>
    </row>
    <row r="55" spans="1:94" ht="63.75" x14ac:dyDescent="0.25">
      <c r="A55" s="17">
        <f t="shared" si="1"/>
        <v>53</v>
      </c>
      <c r="B55" s="19" t="s">
        <v>189</v>
      </c>
      <c r="C55" s="6" t="s">
        <v>190</v>
      </c>
      <c r="D55" s="24" t="s">
        <v>191</v>
      </c>
      <c r="E55" s="26" t="s">
        <v>192</v>
      </c>
      <c r="F55" s="23">
        <v>134</v>
      </c>
      <c r="G55" s="32">
        <v>17.899999999999999</v>
      </c>
      <c r="H55" s="32">
        <f t="shared" si="0"/>
        <v>2398.6</v>
      </c>
    </row>
    <row r="56" spans="1:94" ht="51" x14ac:dyDescent="0.25">
      <c r="A56" s="17">
        <f t="shared" si="1"/>
        <v>54</v>
      </c>
      <c r="B56" s="19" t="s">
        <v>193</v>
      </c>
      <c r="C56" s="6" t="s">
        <v>194</v>
      </c>
      <c r="D56" s="24" t="s">
        <v>195</v>
      </c>
      <c r="E56" s="26" t="s">
        <v>27</v>
      </c>
      <c r="F56" s="23">
        <v>52</v>
      </c>
      <c r="G56" s="32">
        <v>4.76</v>
      </c>
      <c r="H56" s="32">
        <f t="shared" si="0"/>
        <v>247.51999999999998</v>
      </c>
    </row>
    <row r="57" spans="1:94" ht="38.25" x14ac:dyDescent="0.25">
      <c r="A57" s="17">
        <f t="shared" si="1"/>
        <v>55</v>
      </c>
      <c r="B57" s="18" t="s">
        <v>196</v>
      </c>
      <c r="C57" s="5" t="s">
        <v>197</v>
      </c>
      <c r="D57" s="21" t="s">
        <v>198</v>
      </c>
      <c r="E57" s="22" t="s">
        <v>27</v>
      </c>
      <c r="F57" s="23">
        <v>5</v>
      </c>
      <c r="G57" s="32">
        <v>29.9</v>
      </c>
      <c r="H57" s="32">
        <f t="shared" si="0"/>
        <v>149.5</v>
      </c>
    </row>
    <row r="58" spans="1:94" ht="63.75" x14ac:dyDescent="0.25">
      <c r="A58" s="17">
        <f t="shared" si="1"/>
        <v>56</v>
      </c>
      <c r="B58" s="18" t="s">
        <v>199</v>
      </c>
      <c r="C58" s="5" t="s">
        <v>200</v>
      </c>
      <c r="D58" s="21" t="s">
        <v>201</v>
      </c>
      <c r="E58" s="22" t="s">
        <v>202</v>
      </c>
      <c r="F58" s="23">
        <v>36</v>
      </c>
      <c r="G58" s="32">
        <v>57.49</v>
      </c>
      <c r="H58" s="32">
        <f t="shared" si="0"/>
        <v>2069.64</v>
      </c>
    </row>
    <row r="59" spans="1:94" ht="38.25" x14ac:dyDescent="0.25">
      <c r="A59" s="17">
        <f t="shared" si="1"/>
        <v>57</v>
      </c>
      <c r="B59" s="19" t="s">
        <v>203</v>
      </c>
      <c r="C59" s="5" t="s">
        <v>204</v>
      </c>
      <c r="D59" s="21" t="s">
        <v>205</v>
      </c>
      <c r="E59" s="22" t="s">
        <v>206</v>
      </c>
      <c r="F59" s="23">
        <v>7</v>
      </c>
      <c r="G59" s="32">
        <v>113.2</v>
      </c>
      <c r="H59" s="32">
        <f t="shared" si="0"/>
        <v>792.4</v>
      </c>
    </row>
    <row r="60" spans="1:94" ht="38.25" x14ac:dyDescent="0.25">
      <c r="A60" s="17">
        <f t="shared" si="1"/>
        <v>58</v>
      </c>
      <c r="B60" s="18" t="s">
        <v>207</v>
      </c>
      <c r="C60" s="5" t="s">
        <v>208</v>
      </c>
      <c r="D60" s="21" t="s">
        <v>209</v>
      </c>
      <c r="E60" s="22" t="s">
        <v>210</v>
      </c>
      <c r="F60" s="23">
        <v>22</v>
      </c>
      <c r="G60" s="32">
        <v>17.98</v>
      </c>
      <c r="H60" s="32">
        <f t="shared" si="0"/>
        <v>395.56</v>
      </c>
    </row>
    <row r="61" spans="1:94" ht="38.25" x14ac:dyDescent="0.25">
      <c r="A61" s="17">
        <f t="shared" si="1"/>
        <v>59</v>
      </c>
      <c r="B61" s="19" t="s">
        <v>211</v>
      </c>
      <c r="C61" s="5" t="s">
        <v>212</v>
      </c>
      <c r="D61" s="21" t="s">
        <v>213</v>
      </c>
      <c r="E61" s="22" t="s">
        <v>27</v>
      </c>
      <c r="F61" s="23">
        <v>7</v>
      </c>
      <c r="G61" s="32">
        <v>10</v>
      </c>
      <c r="H61" s="32">
        <f t="shared" si="0"/>
        <v>70</v>
      </c>
    </row>
    <row r="62" spans="1:94" ht="30" x14ac:dyDescent="0.25">
      <c r="A62" s="17">
        <f t="shared" si="1"/>
        <v>60</v>
      </c>
      <c r="B62" s="19" t="s">
        <v>214</v>
      </c>
      <c r="C62" s="6" t="s">
        <v>215</v>
      </c>
      <c r="D62" s="21" t="s">
        <v>216</v>
      </c>
      <c r="E62" s="22" t="s">
        <v>27</v>
      </c>
      <c r="F62" s="23">
        <v>7</v>
      </c>
      <c r="G62" s="32">
        <v>5.43</v>
      </c>
      <c r="H62" s="32">
        <f t="shared" si="0"/>
        <v>38.01</v>
      </c>
    </row>
    <row r="63" spans="1:94" ht="89.25" x14ac:dyDescent="0.25">
      <c r="A63" s="17">
        <f t="shared" si="1"/>
        <v>61</v>
      </c>
      <c r="B63" s="20" t="s">
        <v>217</v>
      </c>
      <c r="C63" s="7" t="s">
        <v>218</v>
      </c>
      <c r="D63" s="27" t="s">
        <v>219</v>
      </c>
      <c r="E63" s="22" t="s">
        <v>220</v>
      </c>
      <c r="F63" s="23">
        <v>28</v>
      </c>
      <c r="G63" s="32">
        <v>47.25</v>
      </c>
      <c r="H63" s="32">
        <f t="shared" si="0"/>
        <v>1323</v>
      </c>
    </row>
    <row r="64" spans="1:94" ht="51" x14ac:dyDescent="0.25">
      <c r="A64" s="17">
        <f t="shared" si="1"/>
        <v>62</v>
      </c>
      <c r="B64" s="18" t="s">
        <v>221</v>
      </c>
      <c r="C64" s="6" t="s">
        <v>222</v>
      </c>
      <c r="D64" s="27" t="s">
        <v>223</v>
      </c>
      <c r="E64" s="22" t="s">
        <v>224</v>
      </c>
      <c r="F64" s="23">
        <v>13</v>
      </c>
      <c r="G64" s="32">
        <v>67.63</v>
      </c>
      <c r="H64" s="32">
        <f t="shared" si="0"/>
        <v>879.18999999999994</v>
      </c>
    </row>
    <row r="65" spans="1:8" ht="51" x14ac:dyDescent="0.25">
      <c r="A65" s="17">
        <f t="shared" si="1"/>
        <v>63</v>
      </c>
      <c r="B65" s="18" t="s">
        <v>225</v>
      </c>
      <c r="C65" s="6" t="s">
        <v>226</v>
      </c>
      <c r="D65" s="21" t="s">
        <v>227</v>
      </c>
      <c r="E65" s="22" t="s">
        <v>224</v>
      </c>
      <c r="F65" s="23">
        <v>18</v>
      </c>
      <c r="G65" s="32">
        <v>62.72</v>
      </c>
      <c r="H65" s="32">
        <f t="shared" si="0"/>
        <v>1128.96</v>
      </c>
    </row>
    <row r="66" spans="1:8" ht="51" x14ac:dyDescent="0.25">
      <c r="A66" s="17">
        <f t="shared" si="1"/>
        <v>64</v>
      </c>
      <c r="B66" s="18" t="s">
        <v>228</v>
      </c>
      <c r="C66" s="6" t="s">
        <v>229</v>
      </c>
      <c r="D66" s="21" t="s">
        <v>230</v>
      </c>
      <c r="E66" s="22" t="s">
        <v>224</v>
      </c>
      <c r="F66" s="23">
        <v>3</v>
      </c>
      <c r="G66" s="32">
        <v>66.349999999999994</v>
      </c>
      <c r="H66" s="32">
        <f t="shared" si="0"/>
        <v>199.04999999999998</v>
      </c>
    </row>
    <row r="67" spans="1:8" ht="38.25" x14ac:dyDescent="0.25">
      <c r="A67" s="17">
        <f t="shared" si="1"/>
        <v>65</v>
      </c>
      <c r="B67" s="18" t="s">
        <v>231</v>
      </c>
      <c r="C67" s="6" t="s">
        <v>232</v>
      </c>
      <c r="D67" s="21" t="s">
        <v>233</v>
      </c>
      <c r="E67" s="22" t="s">
        <v>234</v>
      </c>
      <c r="F67" s="23">
        <v>18</v>
      </c>
      <c r="G67" s="32">
        <v>47.82</v>
      </c>
      <c r="H67" s="32">
        <f t="shared" si="0"/>
        <v>860.76</v>
      </c>
    </row>
    <row r="68" spans="1:8" ht="38.25" x14ac:dyDescent="0.25">
      <c r="A68" s="17">
        <f t="shared" si="1"/>
        <v>66</v>
      </c>
      <c r="B68" s="18" t="s">
        <v>235</v>
      </c>
      <c r="C68" s="6" t="s">
        <v>236</v>
      </c>
      <c r="D68" s="21" t="s">
        <v>237</v>
      </c>
      <c r="E68" s="22" t="s">
        <v>238</v>
      </c>
      <c r="F68" s="23">
        <v>22</v>
      </c>
      <c r="G68" s="32">
        <v>9.64</v>
      </c>
      <c r="H68" s="32">
        <f t="shared" ref="H68:H131" si="2">G68*F68</f>
        <v>212.08</v>
      </c>
    </row>
    <row r="69" spans="1:8" ht="63.75" x14ac:dyDescent="0.25">
      <c r="A69" s="17">
        <f t="shared" ref="A69:A132" si="3">A68+1</f>
        <v>67</v>
      </c>
      <c r="B69" s="18" t="s">
        <v>239</v>
      </c>
      <c r="C69" s="6" t="s">
        <v>240</v>
      </c>
      <c r="D69" s="21" t="s">
        <v>241</v>
      </c>
      <c r="E69" s="22" t="s">
        <v>242</v>
      </c>
      <c r="F69" s="23">
        <v>186</v>
      </c>
      <c r="G69" s="32">
        <v>54.66</v>
      </c>
      <c r="H69" s="32">
        <f t="shared" si="2"/>
        <v>10166.76</v>
      </c>
    </row>
    <row r="70" spans="1:8" ht="30" x14ac:dyDescent="0.25">
      <c r="A70" s="17">
        <f t="shared" si="3"/>
        <v>68</v>
      </c>
      <c r="B70" s="18" t="s">
        <v>243</v>
      </c>
      <c r="C70" s="7" t="s">
        <v>580</v>
      </c>
      <c r="D70" s="21" t="s">
        <v>244</v>
      </c>
      <c r="E70" s="22" t="s">
        <v>245</v>
      </c>
      <c r="F70" s="23">
        <v>52</v>
      </c>
      <c r="G70" s="32">
        <v>13.12</v>
      </c>
      <c r="H70" s="32">
        <f t="shared" si="2"/>
        <v>682.24</v>
      </c>
    </row>
    <row r="71" spans="1:8" ht="30" x14ac:dyDescent="0.25">
      <c r="A71" s="17">
        <f t="shared" si="3"/>
        <v>69</v>
      </c>
      <c r="B71" s="18" t="s">
        <v>246</v>
      </c>
      <c r="C71" s="6" t="s">
        <v>581</v>
      </c>
      <c r="D71" s="21" t="s">
        <v>247</v>
      </c>
      <c r="E71" s="22" t="s">
        <v>248</v>
      </c>
      <c r="F71" s="23">
        <v>37</v>
      </c>
      <c r="G71" s="32">
        <v>27.65</v>
      </c>
      <c r="H71" s="32">
        <f t="shared" si="2"/>
        <v>1023.05</v>
      </c>
    </row>
    <row r="72" spans="1:8" ht="76.5" x14ac:dyDescent="0.25">
      <c r="A72" s="17">
        <f t="shared" si="3"/>
        <v>70</v>
      </c>
      <c r="B72" s="18" t="s">
        <v>249</v>
      </c>
      <c r="C72" s="6" t="s">
        <v>250</v>
      </c>
      <c r="D72" s="21" t="s">
        <v>251</v>
      </c>
      <c r="E72" s="22" t="s">
        <v>252</v>
      </c>
      <c r="F72" s="23">
        <v>58</v>
      </c>
      <c r="G72" s="32">
        <v>39.36</v>
      </c>
      <c r="H72" s="32">
        <f t="shared" si="2"/>
        <v>2282.88</v>
      </c>
    </row>
    <row r="73" spans="1:8" ht="76.5" x14ac:dyDescent="0.25">
      <c r="A73" s="17">
        <f t="shared" si="3"/>
        <v>71</v>
      </c>
      <c r="B73" s="19" t="s">
        <v>253</v>
      </c>
      <c r="C73" s="6" t="s">
        <v>254</v>
      </c>
      <c r="D73" s="19" t="s">
        <v>255</v>
      </c>
      <c r="E73" s="26" t="s">
        <v>252</v>
      </c>
      <c r="F73" s="23">
        <v>82</v>
      </c>
      <c r="G73" s="32">
        <v>61.9</v>
      </c>
      <c r="H73" s="32">
        <f t="shared" si="2"/>
        <v>5075.8</v>
      </c>
    </row>
    <row r="74" spans="1:8" ht="51" x14ac:dyDescent="0.25">
      <c r="A74" s="17">
        <f t="shared" si="3"/>
        <v>72</v>
      </c>
      <c r="B74" s="18" t="s">
        <v>256</v>
      </c>
      <c r="C74" s="5" t="s">
        <v>257</v>
      </c>
      <c r="D74" s="21" t="s">
        <v>258</v>
      </c>
      <c r="E74" s="22" t="s">
        <v>259</v>
      </c>
      <c r="F74" s="23">
        <v>12</v>
      </c>
      <c r="G74" s="32">
        <v>7.59</v>
      </c>
      <c r="H74" s="32">
        <f t="shared" si="2"/>
        <v>91.08</v>
      </c>
    </row>
    <row r="75" spans="1:8" ht="114.75" x14ac:dyDescent="0.25">
      <c r="A75" s="17">
        <f t="shared" si="3"/>
        <v>73</v>
      </c>
      <c r="B75" s="18" t="s">
        <v>260</v>
      </c>
      <c r="C75" s="5" t="s">
        <v>261</v>
      </c>
      <c r="D75" s="21" t="s">
        <v>262</v>
      </c>
      <c r="E75" s="22" t="s">
        <v>263</v>
      </c>
      <c r="F75" s="23">
        <v>60</v>
      </c>
      <c r="G75" s="32">
        <v>8.83</v>
      </c>
      <c r="H75" s="32">
        <f t="shared" si="2"/>
        <v>529.79999999999995</v>
      </c>
    </row>
    <row r="76" spans="1:8" ht="63.75" x14ac:dyDescent="0.25">
      <c r="A76" s="17">
        <f t="shared" si="3"/>
        <v>74</v>
      </c>
      <c r="B76" s="18" t="s">
        <v>264</v>
      </c>
      <c r="C76" s="5" t="s">
        <v>265</v>
      </c>
      <c r="D76" s="21" t="s">
        <v>266</v>
      </c>
      <c r="E76" s="22" t="s">
        <v>267</v>
      </c>
      <c r="F76" s="23">
        <v>6</v>
      </c>
      <c r="G76" s="32">
        <v>31.9</v>
      </c>
      <c r="H76" s="32">
        <f t="shared" si="2"/>
        <v>191.39999999999998</v>
      </c>
    </row>
    <row r="77" spans="1:8" ht="25.5" x14ac:dyDescent="0.25">
      <c r="A77" s="17">
        <f t="shared" si="3"/>
        <v>75</v>
      </c>
      <c r="B77" s="18" t="s">
        <v>268</v>
      </c>
      <c r="C77" s="5" t="s">
        <v>269</v>
      </c>
      <c r="D77" s="21" t="s">
        <v>270</v>
      </c>
      <c r="E77" s="22" t="s">
        <v>271</v>
      </c>
      <c r="F77" s="23">
        <v>22</v>
      </c>
      <c r="G77" s="32">
        <v>38.82</v>
      </c>
      <c r="H77" s="32">
        <f t="shared" si="2"/>
        <v>854.04</v>
      </c>
    </row>
    <row r="78" spans="1:8" ht="89.25" x14ac:dyDescent="0.25">
      <c r="A78" s="17">
        <f t="shared" si="3"/>
        <v>76</v>
      </c>
      <c r="B78" s="18" t="s">
        <v>272</v>
      </c>
      <c r="C78" s="5" t="s">
        <v>273</v>
      </c>
      <c r="D78" s="21" t="s">
        <v>274</v>
      </c>
      <c r="E78" s="22" t="s">
        <v>275</v>
      </c>
      <c r="F78" s="23">
        <v>25</v>
      </c>
      <c r="G78" s="32">
        <v>144.6</v>
      </c>
      <c r="H78" s="32">
        <f t="shared" si="2"/>
        <v>3615</v>
      </c>
    </row>
    <row r="79" spans="1:8" ht="63.75" x14ac:dyDescent="0.25">
      <c r="A79" s="17">
        <f t="shared" si="3"/>
        <v>77</v>
      </c>
      <c r="B79" s="18" t="s">
        <v>276</v>
      </c>
      <c r="C79" s="5" t="s">
        <v>277</v>
      </c>
      <c r="D79" s="21" t="s">
        <v>278</v>
      </c>
      <c r="E79" s="22" t="s">
        <v>279</v>
      </c>
      <c r="F79" s="23">
        <v>469</v>
      </c>
      <c r="G79" s="32">
        <v>40.61</v>
      </c>
      <c r="H79" s="32">
        <f t="shared" si="2"/>
        <v>19046.09</v>
      </c>
    </row>
    <row r="80" spans="1:8" ht="63.75" x14ac:dyDescent="0.25">
      <c r="A80" s="17">
        <f t="shared" si="3"/>
        <v>78</v>
      </c>
      <c r="B80" s="19" t="s">
        <v>280</v>
      </c>
      <c r="C80" s="5" t="s">
        <v>281</v>
      </c>
      <c r="D80" s="21" t="s">
        <v>282</v>
      </c>
      <c r="E80" s="22" t="s">
        <v>283</v>
      </c>
      <c r="F80" s="23">
        <v>14</v>
      </c>
      <c r="G80" s="32">
        <v>156.22999999999999</v>
      </c>
      <c r="H80" s="32">
        <f t="shared" si="2"/>
        <v>2187.2199999999998</v>
      </c>
    </row>
    <row r="81" spans="1:8" ht="63.75" x14ac:dyDescent="0.25">
      <c r="A81" s="17">
        <f t="shared" si="3"/>
        <v>79</v>
      </c>
      <c r="B81" s="19" t="s">
        <v>284</v>
      </c>
      <c r="C81" s="5" t="s">
        <v>285</v>
      </c>
      <c r="D81" s="21" t="s">
        <v>286</v>
      </c>
      <c r="E81" s="22" t="s">
        <v>287</v>
      </c>
      <c r="F81" s="23">
        <v>12</v>
      </c>
      <c r="G81" s="32">
        <v>54.45</v>
      </c>
      <c r="H81" s="32">
        <f t="shared" si="2"/>
        <v>653.40000000000009</v>
      </c>
    </row>
    <row r="82" spans="1:8" ht="178.5" x14ac:dyDescent="0.25">
      <c r="A82" s="17">
        <f t="shared" si="3"/>
        <v>80</v>
      </c>
      <c r="B82" s="19" t="s">
        <v>288</v>
      </c>
      <c r="C82" s="8" t="s">
        <v>289</v>
      </c>
      <c r="D82" s="21" t="s">
        <v>290</v>
      </c>
      <c r="E82" s="22" t="s">
        <v>291</v>
      </c>
      <c r="F82" s="23">
        <v>4963</v>
      </c>
      <c r="G82" s="32">
        <v>9.35</v>
      </c>
      <c r="H82" s="32">
        <f t="shared" si="2"/>
        <v>46404.049999999996</v>
      </c>
    </row>
    <row r="83" spans="1:8" ht="178.5" x14ac:dyDescent="0.25">
      <c r="A83" s="17">
        <f t="shared" si="3"/>
        <v>81</v>
      </c>
      <c r="B83" s="19" t="s">
        <v>292</v>
      </c>
      <c r="C83" s="8" t="s">
        <v>293</v>
      </c>
      <c r="D83" s="21" t="s">
        <v>294</v>
      </c>
      <c r="E83" s="22" t="s">
        <v>295</v>
      </c>
      <c r="F83" s="23">
        <v>2562</v>
      </c>
      <c r="G83" s="32">
        <v>9.48</v>
      </c>
      <c r="H83" s="32">
        <f t="shared" si="2"/>
        <v>24287.760000000002</v>
      </c>
    </row>
    <row r="84" spans="1:8" ht="76.5" x14ac:dyDescent="0.25">
      <c r="A84" s="17">
        <f t="shared" si="3"/>
        <v>82</v>
      </c>
      <c r="B84" s="18" t="s">
        <v>296</v>
      </c>
      <c r="C84" s="5" t="s">
        <v>297</v>
      </c>
      <c r="D84" s="24" t="s">
        <v>629</v>
      </c>
      <c r="E84" s="22" t="s">
        <v>97</v>
      </c>
      <c r="F84" s="23">
        <v>17</v>
      </c>
      <c r="G84" s="32">
        <v>39.9</v>
      </c>
      <c r="H84" s="32">
        <f t="shared" si="2"/>
        <v>678.3</v>
      </c>
    </row>
    <row r="85" spans="1:8" ht="76.5" x14ac:dyDescent="0.25">
      <c r="A85" s="17">
        <f t="shared" si="3"/>
        <v>83</v>
      </c>
      <c r="B85" s="18" t="s">
        <v>298</v>
      </c>
      <c r="C85" s="5" t="s">
        <v>299</v>
      </c>
      <c r="D85" s="24" t="s">
        <v>582</v>
      </c>
      <c r="E85" s="22" t="s">
        <v>97</v>
      </c>
      <c r="F85" s="23">
        <v>14</v>
      </c>
      <c r="G85" s="32">
        <v>39.9</v>
      </c>
      <c r="H85" s="32">
        <f t="shared" si="2"/>
        <v>558.6</v>
      </c>
    </row>
    <row r="86" spans="1:8" ht="76.5" x14ac:dyDescent="0.25">
      <c r="A86" s="17">
        <f t="shared" si="3"/>
        <v>84</v>
      </c>
      <c r="B86" s="18" t="s">
        <v>300</v>
      </c>
      <c r="C86" s="5" t="s">
        <v>301</v>
      </c>
      <c r="D86" s="24" t="s">
        <v>583</v>
      </c>
      <c r="E86" s="22" t="s">
        <v>97</v>
      </c>
      <c r="F86" s="23">
        <v>18</v>
      </c>
      <c r="G86" s="32">
        <v>40.5</v>
      </c>
      <c r="H86" s="32">
        <f t="shared" si="2"/>
        <v>729</v>
      </c>
    </row>
    <row r="87" spans="1:8" ht="76.5" x14ac:dyDescent="0.25">
      <c r="A87" s="17">
        <f t="shared" si="3"/>
        <v>85</v>
      </c>
      <c r="B87" s="18" t="s">
        <v>302</v>
      </c>
      <c r="C87" s="5" t="s">
        <v>303</v>
      </c>
      <c r="D87" s="24" t="s">
        <v>584</v>
      </c>
      <c r="E87" s="22" t="s">
        <v>97</v>
      </c>
      <c r="F87" s="23">
        <v>16</v>
      </c>
      <c r="G87" s="32">
        <v>41.47</v>
      </c>
      <c r="H87" s="32">
        <f t="shared" si="2"/>
        <v>663.52</v>
      </c>
    </row>
    <row r="88" spans="1:8" ht="60" x14ac:dyDescent="0.25">
      <c r="A88" s="17">
        <f t="shared" si="3"/>
        <v>86</v>
      </c>
      <c r="B88" s="18" t="s">
        <v>304</v>
      </c>
      <c r="C88" s="5" t="s">
        <v>305</v>
      </c>
      <c r="D88" s="21" t="s">
        <v>306</v>
      </c>
      <c r="E88" s="22" t="s">
        <v>307</v>
      </c>
      <c r="F88" s="23">
        <v>40</v>
      </c>
      <c r="G88" s="32">
        <v>25.81</v>
      </c>
      <c r="H88" s="32">
        <f t="shared" si="2"/>
        <v>1032.3999999999999</v>
      </c>
    </row>
    <row r="89" spans="1:8" ht="51" x14ac:dyDescent="0.25">
      <c r="A89" s="17">
        <f t="shared" si="3"/>
        <v>87</v>
      </c>
      <c r="B89" s="19" t="s">
        <v>585</v>
      </c>
      <c r="C89" s="5" t="s">
        <v>308</v>
      </c>
      <c r="D89" s="21" t="s">
        <v>309</v>
      </c>
      <c r="E89" s="22" t="s">
        <v>310</v>
      </c>
      <c r="F89" s="23">
        <v>4</v>
      </c>
      <c r="G89" s="32">
        <v>60.8</v>
      </c>
      <c r="H89" s="32">
        <f t="shared" si="2"/>
        <v>243.2</v>
      </c>
    </row>
    <row r="90" spans="1:8" ht="51" x14ac:dyDescent="0.25">
      <c r="A90" s="17">
        <f t="shared" si="3"/>
        <v>88</v>
      </c>
      <c r="B90" s="19" t="s">
        <v>586</v>
      </c>
      <c r="C90" s="5" t="s">
        <v>311</v>
      </c>
      <c r="D90" s="21" t="s">
        <v>312</v>
      </c>
      <c r="E90" s="22" t="s">
        <v>310</v>
      </c>
      <c r="F90" s="23">
        <v>14</v>
      </c>
      <c r="G90" s="32">
        <v>69.83</v>
      </c>
      <c r="H90" s="32">
        <f t="shared" si="2"/>
        <v>977.62</v>
      </c>
    </row>
    <row r="91" spans="1:8" ht="51" x14ac:dyDescent="0.25">
      <c r="A91" s="17">
        <f t="shared" si="3"/>
        <v>89</v>
      </c>
      <c r="B91" s="18" t="s">
        <v>313</v>
      </c>
      <c r="C91" s="5" t="s">
        <v>314</v>
      </c>
      <c r="D91" s="21" t="s">
        <v>315</v>
      </c>
      <c r="E91" s="22" t="s">
        <v>316</v>
      </c>
      <c r="F91" s="23">
        <v>13</v>
      </c>
      <c r="G91" s="32">
        <v>68.88</v>
      </c>
      <c r="H91" s="32">
        <f t="shared" si="2"/>
        <v>895.43999999999994</v>
      </c>
    </row>
    <row r="92" spans="1:8" ht="51" x14ac:dyDescent="0.25">
      <c r="A92" s="17">
        <f t="shared" si="3"/>
        <v>90</v>
      </c>
      <c r="B92" s="18" t="s">
        <v>317</v>
      </c>
      <c r="C92" s="5" t="s">
        <v>318</v>
      </c>
      <c r="D92" s="21" t="s">
        <v>319</v>
      </c>
      <c r="E92" s="22" t="s">
        <v>316</v>
      </c>
      <c r="F92" s="23">
        <v>9</v>
      </c>
      <c r="G92" s="32">
        <v>68.88</v>
      </c>
      <c r="H92" s="32">
        <f t="shared" si="2"/>
        <v>619.91999999999996</v>
      </c>
    </row>
    <row r="93" spans="1:8" ht="51" x14ac:dyDescent="0.25">
      <c r="A93" s="17">
        <f t="shared" si="3"/>
        <v>91</v>
      </c>
      <c r="B93" s="18" t="s">
        <v>320</v>
      </c>
      <c r="C93" s="5" t="s">
        <v>321</v>
      </c>
      <c r="D93" s="21" t="s">
        <v>322</v>
      </c>
      <c r="E93" s="22" t="s">
        <v>323</v>
      </c>
      <c r="F93" s="23">
        <v>343</v>
      </c>
      <c r="G93" s="32">
        <v>2.48</v>
      </c>
      <c r="H93" s="32">
        <f t="shared" si="2"/>
        <v>850.64</v>
      </c>
    </row>
    <row r="94" spans="1:8" ht="51" x14ac:dyDescent="0.25">
      <c r="A94" s="17">
        <f t="shared" si="3"/>
        <v>92</v>
      </c>
      <c r="B94" s="18" t="s">
        <v>324</v>
      </c>
      <c r="C94" s="5" t="s">
        <v>325</v>
      </c>
      <c r="D94" s="21" t="s">
        <v>326</v>
      </c>
      <c r="E94" s="22" t="s">
        <v>323</v>
      </c>
      <c r="F94" s="23">
        <v>323</v>
      </c>
      <c r="G94" s="32">
        <v>2.08</v>
      </c>
      <c r="H94" s="32">
        <f t="shared" si="2"/>
        <v>671.84</v>
      </c>
    </row>
    <row r="95" spans="1:8" ht="51" x14ac:dyDescent="0.25">
      <c r="A95" s="17">
        <f t="shared" si="3"/>
        <v>93</v>
      </c>
      <c r="B95" s="18" t="s">
        <v>327</v>
      </c>
      <c r="C95" s="5" t="s">
        <v>328</v>
      </c>
      <c r="D95" s="21" t="s">
        <v>329</v>
      </c>
      <c r="E95" s="22" t="s">
        <v>323</v>
      </c>
      <c r="F95" s="23">
        <v>281</v>
      </c>
      <c r="G95" s="32">
        <v>2.25</v>
      </c>
      <c r="H95" s="32">
        <f t="shared" si="2"/>
        <v>632.25</v>
      </c>
    </row>
    <row r="96" spans="1:8" ht="51" x14ac:dyDescent="0.25">
      <c r="A96" s="17">
        <f t="shared" si="3"/>
        <v>94</v>
      </c>
      <c r="B96" s="18" t="s">
        <v>330</v>
      </c>
      <c r="C96" s="5" t="s">
        <v>331</v>
      </c>
      <c r="D96" s="21" t="s">
        <v>332</v>
      </c>
      <c r="E96" s="22" t="s">
        <v>323</v>
      </c>
      <c r="F96" s="23">
        <v>19</v>
      </c>
      <c r="G96" s="32">
        <v>2.5</v>
      </c>
      <c r="H96" s="32">
        <f t="shared" si="2"/>
        <v>47.5</v>
      </c>
    </row>
    <row r="97" spans="1:8" ht="60" x14ac:dyDescent="0.25">
      <c r="A97" s="17">
        <f t="shared" si="3"/>
        <v>95</v>
      </c>
      <c r="B97" s="19" t="s">
        <v>333</v>
      </c>
      <c r="C97" s="5" t="s">
        <v>334</v>
      </c>
      <c r="D97" s="21" t="s">
        <v>335</v>
      </c>
      <c r="E97" s="22" t="s">
        <v>45</v>
      </c>
      <c r="F97" s="23">
        <v>576</v>
      </c>
      <c r="G97" s="32">
        <v>18.489999999999998</v>
      </c>
      <c r="H97" s="32">
        <f t="shared" si="2"/>
        <v>10650.24</v>
      </c>
    </row>
    <row r="98" spans="1:8" ht="45" x14ac:dyDescent="0.25">
      <c r="A98" s="17">
        <f t="shared" si="3"/>
        <v>96</v>
      </c>
      <c r="B98" s="19" t="s">
        <v>336</v>
      </c>
      <c r="C98" s="5" t="s">
        <v>337</v>
      </c>
      <c r="D98" s="21" t="s">
        <v>338</v>
      </c>
      <c r="E98" s="22" t="s">
        <v>45</v>
      </c>
      <c r="F98" s="23">
        <v>326</v>
      </c>
      <c r="G98" s="32">
        <v>25.68</v>
      </c>
      <c r="H98" s="32">
        <f t="shared" si="2"/>
        <v>8371.68</v>
      </c>
    </row>
    <row r="99" spans="1:8" ht="60" x14ac:dyDescent="0.25">
      <c r="A99" s="17">
        <f t="shared" si="3"/>
        <v>97</v>
      </c>
      <c r="B99" s="19" t="s">
        <v>339</v>
      </c>
      <c r="C99" s="5" t="s">
        <v>340</v>
      </c>
      <c r="D99" s="21" t="s">
        <v>341</v>
      </c>
      <c r="E99" s="22" t="s">
        <v>45</v>
      </c>
      <c r="F99" s="23">
        <v>298</v>
      </c>
      <c r="G99" s="32">
        <v>25.65</v>
      </c>
      <c r="H99" s="32">
        <f t="shared" si="2"/>
        <v>7643.7</v>
      </c>
    </row>
    <row r="100" spans="1:8" ht="45" x14ac:dyDescent="0.25">
      <c r="A100" s="17">
        <f t="shared" si="3"/>
        <v>98</v>
      </c>
      <c r="B100" s="19" t="s">
        <v>342</v>
      </c>
      <c r="C100" s="5" t="s">
        <v>343</v>
      </c>
      <c r="D100" s="21" t="s">
        <v>344</v>
      </c>
      <c r="E100" s="22" t="s">
        <v>45</v>
      </c>
      <c r="F100" s="23">
        <v>128</v>
      </c>
      <c r="G100" s="32">
        <v>25.71</v>
      </c>
      <c r="H100" s="32">
        <f t="shared" si="2"/>
        <v>3290.88</v>
      </c>
    </row>
    <row r="101" spans="1:8" ht="114.75" x14ac:dyDescent="0.25">
      <c r="A101" s="17">
        <f t="shared" si="3"/>
        <v>99</v>
      </c>
      <c r="B101" s="19" t="s">
        <v>345</v>
      </c>
      <c r="C101" s="5" t="s">
        <v>346</v>
      </c>
      <c r="D101" s="21" t="s">
        <v>347</v>
      </c>
      <c r="E101" s="22" t="s">
        <v>69</v>
      </c>
      <c r="F101" s="23">
        <v>467</v>
      </c>
      <c r="G101" s="32">
        <v>11.79</v>
      </c>
      <c r="H101" s="32">
        <f t="shared" si="2"/>
        <v>5505.9299999999994</v>
      </c>
    </row>
    <row r="102" spans="1:8" ht="51" x14ac:dyDescent="0.25">
      <c r="A102" s="17">
        <f t="shared" si="3"/>
        <v>100</v>
      </c>
      <c r="B102" s="18" t="s">
        <v>348</v>
      </c>
      <c r="C102" s="7" t="s">
        <v>349</v>
      </c>
      <c r="D102" s="20" t="s">
        <v>350</v>
      </c>
      <c r="E102" s="22" t="s">
        <v>27</v>
      </c>
      <c r="F102" s="23">
        <v>12</v>
      </c>
      <c r="G102" s="32">
        <v>404.38</v>
      </c>
      <c r="H102" s="32">
        <f t="shared" si="2"/>
        <v>4852.5599999999995</v>
      </c>
    </row>
    <row r="103" spans="1:8" ht="51" x14ac:dyDescent="0.25">
      <c r="A103" s="17">
        <f t="shared" si="3"/>
        <v>101</v>
      </c>
      <c r="B103" s="19" t="s">
        <v>351</v>
      </c>
      <c r="C103" s="7" t="s">
        <v>352</v>
      </c>
      <c r="D103" s="20" t="s">
        <v>353</v>
      </c>
      <c r="E103" s="22" t="s">
        <v>354</v>
      </c>
      <c r="F103" s="23">
        <v>6</v>
      </c>
      <c r="G103" s="32">
        <v>26.65</v>
      </c>
      <c r="H103" s="32">
        <f t="shared" si="2"/>
        <v>159.89999999999998</v>
      </c>
    </row>
    <row r="104" spans="1:8" ht="63.75" x14ac:dyDescent="0.25">
      <c r="A104" s="17">
        <f t="shared" si="3"/>
        <v>102</v>
      </c>
      <c r="B104" s="19" t="s">
        <v>355</v>
      </c>
      <c r="C104" s="5" t="s">
        <v>356</v>
      </c>
      <c r="D104" s="21" t="s">
        <v>357</v>
      </c>
      <c r="E104" s="22" t="s">
        <v>358</v>
      </c>
      <c r="F104" s="23">
        <v>14</v>
      </c>
      <c r="G104" s="32">
        <v>294.89999999999998</v>
      </c>
      <c r="H104" s="32">
        <f t="shared" si="2"/>
        <v>4128.5999999999995</v>
      </c>
    </row>
    <row r="105" spans="1:8" ht="45" x14ac:dyDescent="0.25">
      <c r="A105" s="17">
        <f t="shared" si="3"/>
        <v>103</v>
      </c>
      <c r="B105" s="19" t="s">
        <v>359</v>
      </c>
      <c r="C105" s="5" t="s">
        <v>360</v>
      </c>
      <c r="D105" s="21" t="s">
        <v>361</v>
      </c>
      <c r="E105" s="22" t="s">
        <v>362</v>
      </c>
      <c r="F105" s="23">
        <v>48</v>
      </c>
      <c r="G105" s="32">
        <v>41.68</v>
      </c>
      <c r="H105" s="32">
        <f t="shared" si="2"/>
        <v>2000.6399999999999</v>
      </c>
    </row>
    <row r="106" spans="1:8" ht="89.25" x14ac:dyDescent="0.25">
      <c r="A106" s="17">
        <f t="shared" si="3"/>
        <v>104</v>
      </c>
      <c r="B106" s="18" t="s">
        <v>363</v>
      </c>
      <c r="C106" s="5" t="s">
        <v>364</v>
      </c>
      <c r="D106" s="21" t="s">
        <v>365</v>
      </c>
      <c r="E106" s="22" t="s">
        <v>366</v>
      </c>
      <c r="F106" s="23">
        <v>83</v>
      </c>
      <c r="G106" s="32">
        <v>29.09</v>
      </c>
      <c r="H106" s="32">
        <f t="shared" si="2"/>
        <v>2414.4699999999998</v>
      </c>
    </row>
    <row r="107" spans="1:8" ht="30" x14ac:dyDescent="0.25">
      <c r="A107" s="17">
        <f t="shared" si="3"/>
        <v>105</v>
      </c>
      <c r="B107" s="18" t="s">
        <v>367</v>
      </c>
      <c r="C107" s="5" t="s">
        <v>368</v>
      </c>
      <c r="D107" s="21" t="s">
        <v>369</v>
      </c>
      <c r="E107" s="22" t="s">
        <v>242</v>
      </c>
      <c r="F107" s="23">
        <v>5</v>
      </c>
      <c r="G107" s="32">
        <v>185.21</v>
      </c>
      <c r="H107" s="32">
        <f t="shared" si="2"/>
        <v>926.05000000000007</v>
      </c>
    </row>
    <row r="108" spans="1:8" ht="51" x14ac:dyDescent="0.25">
      <c r="A108" s="17">
        <f t="shared" si="3"/>
        <v>106</v>
      </c>
      <c r="B108" s="18" t="s">
        <v>370</v>
      </c>
      <c r="C108" s="5" t="s">
        <v>371</v>
      </c>
      <c r="D108" s="21" t="s">
        <v>372</v>
      </c>
      <c r="E108" s="22" t="s">
        <v>210</v>
      </c>
      <c r="F108" s="23">
        <v>29</v>
      </c>
      <c r="G108" s="32">
        <v>12.61</v>
      </c>
      <c r="H108" s="32">
        <f t="shared" si="2"/>
        <v>365.69</v>
      </c>
    </row>
    <row r="109" spans="1:8" ht="76.5" x14ac:dyDescent="0.25">
      <c r="A109" s="17">
        <f t="shared" si="3"/>
        <v>107</v>
      </c>
      <c r="B109" s="19" t="s">
        <v>373</v>
      </c>
      <c r="C109" s="6" t="s">
        <v>374</v>
      </c>
      <c r="D109" s="24" t="s">
        <v>375</v>
      </c>
      <c r="E109" s="22" t="s">
        <v>376</v>
      </c>
      <c r="F109" s="23">
        <v>80</v>
      </c>
      <c r="G109" s="32">
        <v>94.9</v>
      </c>
      <c r="H109" s="32">
        <f t="shared" si="2"/>
        <v>7592</v>
      </c>
    </row>
    <row r="110" spans="1:8" ht="51" x14ac:dyDescent="0.25">
      <c r="A110" s="17">
        <f t="shared" si="3"/>
        <v>108</v>
      </c>
      <c r="B110" s="19" t="s">
        <v>377</v>
      </c>
      <c r="C110" s="6" t="s">
        <v>378</v>
      </c>
      <c r="D110" s="24" t="s">
        <v>587</v>
      </c>
      <c r="E110" s="22" t="s">
        <v>379</v>
      </c>
      <c r="F110" s="23">
        <v>5</v>
      </c>
      <c r="G110" s="32">
        <v>58.9</v>
      </c>
      <c r="H110" s="32">
        <f t="shared" si="2"/>
        <v>294.5</v>
      </c>
    </row>
    <row r="111" spans="1:8" ht="76.5" x14ac:dyDescent="0.25">
      <c r="A111" s="17">
        <f t="shared" si="3"/>
        <v>109</v>
      </c>
      <c r="B111" s="19" t="s">
        <v>380</v>
      </c>
      <c r="C111" s="6" t="s">
        <v>381</v>
      </c>
      <c r="D111" s="24" t="s">
        <v>382</v>
      </c>
      <c r="E111" s="22" t="s">
        <v>27</v>
      </c>
      <c r="F111" s="23">
        <v>48</v>
      </c>
      <c r="G111" s="32">
        <v>25.49</v>
      </c>
      <c r="H111" s="32">
        <f t="shared" si="2"/>
        <v>1223.52</v>
      </c>
    </row>
    <row r="112" spans="1:8" ht="38.25" x14ac:dyDescent="0.25">
      <c r="A112" s="17">
        <f t="shared" si="3"/>
        <v>110</v>
      </c>
      <c r="B112" s="19" t="s">
        <v>383</v>
      </c>
      <c r="C112" s="6" t="s">
        <v>384</v>
      </c>
      <c r="D112" s="24" t="s">
        <v>385</v>
      </c>
      <c r="E112" s="22" t="s">
        <v>386</v>
      </c>
      <c r="F112" s="23">
        <v>17</v>
      </c>
      <c r="G112" s="32">
        <v>11.51</v>
      </c>
      <c r="H112" s="32">
        <f t="shared" si="2"/>
        <v>195.67</v>
      </c>
    </row>
    <row r="113" spans="1:8" ht="89.25" x14ac:dyDescent="0.25">
      <c r="A113" s="17">
        <f t="shared" si="3"/>
        <v>111</v>
      </c>
      <c r="B113" s="19" t="s">
        <v>387</v>
      </c>
      <c r="C113" s="6" t="s">
        <v>388</v>
      </c>
      <c r="D113" s="24" t="s">
        <v>389</v>
      </c>
      <c r="E113" s="22" t="s">
        <v>390</v>
      </c>
      <c r="F113" s="23">
        <v>34</v>
      </c>
      <c r="G113" s="32">
        <v>73.430000000000007</v>
      </c>
      <c r="H113" s="32">
        <f t="shared" si="2"/>
        <v>2496.6200000000003</v>
      </c>
    </row>
    <row r="114" spans="1:8" ht="89.25" x14ac:dyDescent="0.25">
      <c r="A114" s="17">
        <f t="shared" si="3"/>
        <v>112</v>
      </c>
      <c r="B114" s="19" t="s">
        <v>391</v>
      </c>
      <c r="C114" s="6" t="s">
        <v>392</v>
      </c>
      <c r="D114" s="24" t="s">
        <v>393</v>
      </c>
      <c r="E114" s="22" t="s">
        <v>390</v>
      </c>
      <c r="F114" s="23">
        <v>18</v>
      </c>
      <c r="G114" s="32">
        <v>107.77</v>
      </c>
      <c r="H114" s="32">
        <f t="shared" si="2"/>
        <v>1939.86</v>
      </c>
    </row>
    <row r="115" spans="1:8" ht="89.25" x14ac:dyDescent="0.25">
      <c r="A115" s="17">
        <f t="shared" si="3"/>
        <v>113</v>
      </c>
      <c r="B115" s="19" t="s">
        <v>394</v>
      </c>
      <c r="C115" s="6" t="s">
        <v>395</v>
      </c>
      <c r="D115" s="24" t="s">
        <v>396</v>
      </c>
      <c r="E115" s="22" t="s">
        <v>390</v>
      </c>
      <c r="F115" s="23">
        <v>21</v>
      </c>
      <c r="G115" s="32">
        <v>96.21</v>
      </c>
      <c r="H115" s="32">
        <f t="shared" si="2"/>
        <v>2020.4099999999999</v>
      </c>
    </row>
    <row r="116" spans="1:8" ht="89.25" x14ac:dyDescent="0.25">
      <c r="A116" s="17">
        <f t="shared" si="3"/>
        <v>114</v>
      </c>
      <c r="B116" s="19" t="s">
        <v>397</v>
      </c>
      <c r="C116" s="6" t="s">
        <v>398</v>
      </c>
      <c r="D116" s="24" t="s">
        <v>399</v>
      </c>
      <c r="E116" s="22" t="s">
        <v>390</v>
      </c>
      <c r="F116" s="23">
        <v>43</v>
      </c>
      <c r="G116" s="32">
        <v>99.79</v>
      </c>
      <c r="H116" s="32">
        <f t="shared" si="2"/>
        <v>4290.97</v>
      </c>
    </row>
    <row r="117" spans="1:8" ht="45" x14ac:dyDescent="0.25">
      <c r="A117" s="17">
        <f t="shared" si="3"/>
        <v>115</v>
      </c>
      <c r="B117" s="19" t="s">
        <v>400</v>
      </c>
      <c r="C117" s="6" t="s">
        <v>401</v>
      </c>
      <c r="D117" s="24" t="s">
        <v>402</v>
      </c>
      <c r="E117" s="22" t="s">
        <v>403</v>
      </c>
      <c r="F117" s="23">
        <v>38</v>
      </c>
      <c r="G117" s="32">
        <v>17.95</v>
      </c>
      <c r="H117" s="32">
        <f t="shared" si="2"/>
        <v>682.1</v>
      </c>
    </row>
    <row r="118" spans="1:8" ht="51" x14ac:dyDescent="0.25">
      <c r="A118" s="17">
        <f t="shared" si="3"/>
        <v>116</v>
      </c>
      <c r="B118" s="19" t="s">
        <v>404</v>
      </c>
      <c r="C118" s="6" t="s">
        <v>405</v>
      </c>
      <c r="D118" s="24" t="s">
        <v>588</v>
      </c>
      <c r="E118" s="22" t="s">
        <v>406</v>
      </c>
      <c r="F118" s="23">
        <v>71</v>
      </c>
      <c r="G118" s="32">
        <v>37.549999999999997</v>
      </c>
      <c r="H118" s="32">
        <f t="shared" si="2"/>
        <v>2666.0499999999997</v>
      </c>
    </row>
    <row r="119" spans="1:8" ht="51" x14ac:dyDescent="0.25">
      <c r="A119" s="17">
        <f t="shared" si="3"/>
        <v>117</v>
      </c>
      <c r="B119" s="19" t="s">
        <v>407</v>
      </c>
      <c r="C119" s="6" t="s">
        <v>408</v>
      </c>
      <c r="D119" s="24" t="s">
        <v>589</v>
      </c>
      <c r="E119" s="22" t="s">
        <v>406</v>
      </c>
      <c r="F119" s="23">
        <v>26</v>
      </c>
      <c r="G119" s="32">
        <v>37.549999999999997</v>
      </c>
      <c r="H119" s="32">
        <f t="shared" si="2"/>
        <v>976.3</v>
      </c>
    </row>
    <row r="120" spans="1:8" ht="76.5" x14ac:dyDescent="0.25">
      <c r="A120" s="17">
        <f t="shared" si="3"/>
        <v>118</v>
      </c>
      <c r="B120" s="19" t="s">
        <v>409</v>
      </c>
      <c r="C120" s="6" t="s">
        <v>410</v>
      </c>
      <c r="D120" s="24" t="s">
        <v>567</v>
      </c>
      <c r="E120" s="22" t="s">
        <v>27</v>
      </c>
      <c r="F120" s="23">
        <v>5</v>
      </c>
      <c r="G120" s="32">
        <v>82.8</v>
      </c>
      <c r="H120" s="32">
        <f t="shared" si="2"/>
        <v>414</v>
      </c>
    </row>
    <row r="121" spans="1:8" ht="165.75" x14ac:dyDescent="0.25">
      <c r="A121" s="17">
        <f t="shared" si="3"/>
        <v>119</v>
      </c>
      <c r="B121" s="19" t="s">
        <v>411</v>
      </c>
      <c r="C121" s="6" t="s">
        <v>411</v>
      </c>
      <c r="D121" s="24" t="s">
        <v>564</v>
      </c>
      <c r="E121" s="22" t="s">
        <v>412</v>
      </c>
      <c r="F121" s="23">
        <v>14</v>
      </c>
      <c r="G121" s="32">
        <v>96.19</v>
      </c>
      <c r="H121" s="32">
        <f t="shared" si="2"/>
        <v>1346.6599999999999</v>
      </c>
    </row>
    <row r="122" spans="1:8" ht="38.25" x14ac:dyDescent="0.25">
      <c r="A122" s="17">
        <f t="shared" si="3"/>
        <v>120</v>
      </c>
      <c r="B122" s="19" t="s">
        <v>413</v>
      </c>
      <c r="C122" s="6" t="s">
        <v>414</v>
      </c>
      <c r="D122" s="24" t="s">
        <v>565</v>
      </c>
      <c r="E122" s="22" t="s">
        <v>27</v>
      </c>
      <c r="F122" s="23">
        <v>20</v>
      </c>
      <c r="G122" s="32">
        <v>10.029999999999999</v>
      </c>
      <c r="H122" s="32">
        <f t="shared" si="2"/>
        <v>200.6</v>
      </c>
    </row>
    <row r="123" spans="1:8" ht="51" x14ac:dyDescent="0.25">
      <c r="A123" s="17">
        <f t="shared" si="3"/>
        <v>121</v>
      </c>
      <c r="B123" s="19" t="s">
        <v>415</v>
      </c>
      <c r="C123" s="6" t="s">
        <v>416</v>
      </c>
      <c r="D123" s="24" t="s">
        <v>417</v>
      </c>
      <c r="E123" s="22" t="s">
        <v>27</v>
      </c>
      <c r="F123" s="23">
        <v>12</v>
      </c>
      <c r="G123" s="32">
        <v>12.71</v>
      </c>
      <c r="H123" s="32">
        <f t="shared" si="2"/>
        <v>152.52000000000001</v>
      </c>
    </row>
    <row r="124" spans="1:8" ht="51" x14ac:dyDescent="0.25">
      <c r="A124" s="17">
        <f t="shared" si="3"/>
        <v>122</v>
      </c>
      <c r="B124" s="19" t="s">
        <v>418</v>
      </c>
      <c r="C124" s="6" t="s">
        <v>419</v>
      </c>
      <c r="D124" s="24" t="s">
        <v>566</v>
      </c>
      <c r="E124" s="22" t="s">
        <v>366</v>
      </c>
      <c r="F124" s="23">
        <v>25</v>
      </c>
      <c r="G124" s="32">
        <v>25.54</v>
      </c>
      <c r="H124" s="32">
        <f t="shared" si="2"/>
        <v>638.5</v>
      </c>
    </row>
    <row r="125" spans="1:8" ht="51" x14ac:dyDescent="0.25">
      <c r="A125" s="17">
        <f t="shared" si="3"/>
        <v>123</v>
      </c>
      <c r="B125" s="19" t="s">
        <v>420</v>
      </c>
      <c r="C125" s="6" t="s">
        <v>421</v>
      </c>
      <c r="D125" s="24" t="s">
        <v>572</v>
      </c>
      <c r="E125" s="22" t="s">
        <v>422</v>
      </c>
      <c r="F125" s="23">
        <v>5</v>
      </c>
      <c r="G125" s="32">
        <v>34.76</v>
      </c>
      <c r="H125" s="32">
        <f t="shared" si="2"/>
        <v>173.79999999999998</v>
      </c>
    </row>
    <row r="126" spans="1:8" ht="51" x14ac:dyDescent="0.25">
      <c r="A126" s="17">
        <f t="shared" si="3"/>
        <v>124</v>
      </c>
      <c r="B126" s="19" t="s">
        <v>423</v>
      </c>
      <c r="C126" s="6" t="s">
        <v>424</v>
      </c>
      <c r="D126" s="24" t="s">
        <v>571</v>
      </c>
      <c r="E126" s="22" t="s">
        <v>422</v>
      </c>
      <c r="F126" s="23">
        <v>18</v>
      </c>
      <c r="G126" s="32">
        <v>36.5</v>
      </c>
      <c r="H126" s="32">
        <f t="shared" si="2"/>
        <v>657</v>
      </c>
    </row>
    <row r="127" spans="1:8" ht="51" x14ac:dyDescent="0.25">
      <c r="A127" s="17">
        <f t="shared" si="3"/>
        <v>125</v>
      </c>
      <c r="B127" s="19" t="s">
        <v>425</v>
      </c>
      <c r="C127" s="6" t="s">
        <v>426</v>
      </c>
      <c r="D127" s="24" t="s">
        <v>570</v>
      </c>
      <c r="E127" s="22" t="s">
        <v>422</v>
      </c>
      <c r="F127" s="23">
        <v>18</v>
      </c>
      <c r="G127" s="32">
        <v>34.76</v>
      </c>
      <c r="H127" s="32">
        <f t="shared" si="2"/>
        <v>625.67999999999995</v>
      </c>
    </row>
    <row r="128" spans="1:8" ht="60" x14ac:dyDescent="0.25">
      <c r="A128" s="17">
        <f t="shared" si="3"/>
        <v>126</v>
      </c>
      <c r="B128" s="19" t="s">
        <v>427</v>
      </c>
      <c r="C128" s="6" t="s">
        <v>428</v>
      </c>
      <c r="D128" s="24" t="s">
        <v>429</v>
      </c>
      <c r="E128" s="22" t="s">
        <v>430</v>
      </c>
      <c r="F128" s="23">
        <v>23</v>
      </c>
      <c r="G128" s="32">
        <v>54.99</v>
      </c>
      <c r="H128" s="32">
        <f t="shared" si="2"/>
        <v>1264.77</v>
      </c>
    </row>
    <row r="129" spans="1:8" ht="51" x14ac:dyDescent="0.25">
      <c r="A129" s="17">
        <f t="shared" si="3"/>
        <v>127</v>
      </c>
      <c r="B129" s="19" t="s">
        <v>431</v>
      </c>
      <c r="C129" s="6" t="s">
        <v>568</v>
      </c>
      <c r="D129" s="24" t="s">
        <v>569</v>
      </c>
      <c r="E129" s="22" t="s">
        <v>422</v>
      </c>
      <c r="F129" s="23">
        <v>14</v>
      </c>
      <c r="G129" s="32">
        <v>27.33</v>
      </c>
      <c r="H129" s="32">
        <f t="shared" si="2"/>
        <v>382.62</v>
      </c>
    </row>
    <row r="130" spans="1:8" ht="45" x14ac:dyDescent="0.25">
      <c r="A130" s="17">
        <f t="shared" si="3"/>
        <v>128</v>
      </c>
      <c r="B130" s="19" t="s">
        <v>432</v>
      </c>
      <c r="C130" s="6" t="s">
        <v>433</v>
      </c>
      <c r="D130" s="24" t="s">
        <v>623</v>
      </c>
      <c r="E130" s="26" t="s">
        <v>422</v>
      </c>
      <c r="F130" s="23">
        <v>7</v>
      </c>
      <c r="G130" s="32">
        <v>54.44</v>
      </c>
      <c r="H130" s="32">
        <f t="shared" si="2"/>
        <v>381.08</v>
      </c>
    </row>
    <row r="131" spans="1:8" ht="51" x14ac:dyDescent="0.25">
      <c r="A131" s="17">
        <f t="shared" si="3"/>
        <v>129</v>
      </c>
      <c r="B131" s="19" t="s">
        <v>434</v>
      </c>
      <c r="C131" s="6" t="str">
        <f t="shared" ref="C131:C132" si="4">UPPER(B131)</f>
        <v>RESINA FOTOPOLIMERIZÁVEL DO TIPO FLUIDO (FLOW) NA COR A2</v>
      </c>
      <c r="D131" s="24" t="s">
        <v>435</v>
      </c>
      <c r="E131" s="22" t="s">
        <v>27</v>
      </c>
      <c r="F131" s="23">
        <v>42</v>
      </c>
      <c r="G131" s="32">
        <v>27.98</v>
      </c>
      <c r="H131" s="32">
        <f t="shared" si="2"/>
        <v>1175.1600000000001</v>
      </c>
    </row>
    <row r="132" spans="1:8" ht="51" x14ac:dyDescent="0.25">
      <c r="A132" s="17">
        <f t="shared" si="3"/>
        <v>130</v>
      </c>
      <c r="B132" s="19" t="s">
        <v>436</v>
      </c>
      <c r="C132" s="6" t="str">
        <f t="shared" si="4"/>
        <v>RESINA FOTOPOLIMERIZÁVEL DO TIPO FLUIDO (FLOW) NA COR A3</v>
      </c>
      <c r="D132" s="24" t="s">
        <v>437</v>
      </c>
      <c r="E132" s="22" t="s">
        <v>27</v>
      </c>
      <c r="F132" s="23">
        <v>43</v>
      </c>
      <c r="G132" s="32">
        <v>28.04</v>
      </c>
      <c r="H132" s="32">
        <f t="shared" ref="H132:H150" si="5">G132*F132</f>
        <v>1205.72</v>
      </c>
    </row>
    <row r="133" spans="1:8" ht="76.5" x14ac:dyDescent="0.25">
      <c r="A133" s="17">
        <f t="shared" ref="A133:A150" si="6">A132+1</f>
        <v>131</v>
      </c>
      <c r="B133" s="19" t="s">
        <v>438</v>
      </c>
      <c r="C133" s="6" t="s">
        <v>439</v>
      </c>
      <c r="D133" s="24" t="s">
        <v>440</v>
      </c>
      <c r="E133" s="22" t="s">
        <v>27</v>
      </c>
      <c r="F133" s="23">
        <v>936</v>
      </c>
      <c r="G133" s="32">
        <v>0.28999999999999998</v>
      </c>
      <c r="H133" s="32">
        <f t="shared" si="5"/>
        <v>271.44</v>
      </c>
    </row>
    <row r="134" spans="1:8" ht="76.5" x14ac:dyDescent="0.25">
      <c r="A134" s="17">
        <f t="shared" si="6"/>
        <v>132</v>
      </c>
      <c r="B134" s="19" t="s">
        <v>441</v>
      </c>
      <c r="C134" s="6" t="s">
        <v>442</v>
      </c>
      <c r="D134" s="24" t="s">
        <v>443</v>
      </c>
      <c r="E134" s="22" t="s">
        <v>444</v>
      </c>
      <c r="F134" s="23">
        <v>16</v>
      </c>
      <c r="G134" s="32">
        <v>238.04</v>
      </c>
      <c r="H134" s="32">
        <f t="shared" si="5"/>
        <v>3808.64</v>
      </c>
    </row>
    <row r="135" spans="1:8" ht="63.75" x14ac:dyDescent="0.25">
      <c r="A135" s="17">
        <f t="shared" si="6"/>
        <v>133</v>
      </c>
      <c r="B135" s="19" t="s">
        <v>445</v>
      </c>
      <c r="C135" s="6" t="s">
        <v>446</v>
      </c>
      <c r="D135" s="24" t="s">
        <v>574</v>
      </c>
      <c r="E135" s="22" t="s">
        <v>447</v>
      </c>
      <c r="F135" s="23">
        <v>12</v>
      </c>
      <c r="G135" s="32">
        <v>515.89</v>
      </c>
      <c r="H135" s="32">
        <f t="shared" si="5"/>
        <v>6190.68</v>
      </c>
    </row>
    <row r="136" spans="1:8" ht="76.5" x14ac:dyDescent="0.25">
      <c r="A136" s="17">
        <f t="shared" si="6"/>
        <v>134</v>
      </c>
      <c r="B136" s="19" t="s">
        <v>448</v>
      </c>
      <c r="C136" s="6" t="s">
        <v>449</v>
      </c>
      <c r="D136" s="24" t="s">
        <v>573</v>
      </c>
      <c r="E136" s="22" t="s">
        <v>450</v>
      </c>
      <c r="F136" s="23">
        <v>12</v>
      </c>
      <c r="G136" s="32">
        <v>429.64</v>
      </c>
      <c r="H136" s="32">
        <f t="shared" si="5"/>
        <v>5155.68</v>
      </c>
    </row>
    <row r="137" spans="1:8" ht="38.25" x14ac:dyDescent="0.25">
      <c r="A137" s="17">
        <f t="shared" si="6"/>
        <v>135</v>
      </c>
      <c r="B137" s="19" t="s">
        <v>451</v>
      </c>
      <c r="C137" s="6" t="s">
        <v>452</v>
      </c>
      <c r="D137" s="24" t="s">
        <v>575</v>
      </c>
      <c r="E137" s="22" t="s">
        <v>238</v>
      </c>
      <c r="F137" s="23">
        <v>20</v>
      </c>
      <c r="G137" s="32">
        <v>21.04</v>
      </c>
      <c r="H137" s="32">
        <f t="shared" si="5"/>
        <v>420.79999999999995</v>
      </c>
    </row>
    <row r="138" spans="1:8" ht="60" x14ac:dyDescent="0.25">
      <c r="A138" s="17">
        <f t="shared" si="6"/>
        <v>136</v>
      </c>
      <c r="B138" s="19" t="s">
        <v>453</v>
      </c>
      <c r="C138" s="6" t="s">
        <v>454</v>
      </c>
      <c r="D138" s="24" t="s">
        <v>576</v>
      </c>
      <c r="E138" s="22" t="s">
        <v>455</v>
      </c>
      <c r="F138" s="23">
        <v>346</v>
      </c>
      <c r="G138" s="32">
        <v>3.03</v>
      </c>
      <c r="H138" s="32">
        <f t="shared" si="5"/>
        <v>1048.3799999999999</v>
      </c>
    </row>
    <row r="139" spans="1:8" ht="38.25" x14ac:dyDescent="0.25">
      <c r="A139" s="17">
        <f t="shared" si="6"/>
        <v>137</v>
      </c>
      <c r="B139" s="19" t="s">
        <v>456</v>
      </c>
      <c r="C139" s="6" t="s">
        <v>590</v>
      </c>
      <c r="D139" s="24" t="s">
        <v>577</v>
      </c>
      <c r="E139" s="22" t="s">
        <v>362</v>
      </c>
      <c r="F139" s="23">
        <v>10</v>
      </c>
      <c r="G139" s="32">
        <v>55.49</v>
      </c>
      <c r="H139" s="32">
        <f t="shared" si="5"/>
        <v>554.9</v>
      </c>
    </row>
    <row r="140" spans="1:8" ht="63.75" x14ac:dyDescent="0.25">
      <c r="A140" s="17">
        <f t="shared" si="6"/>
        <v>138</v>
      </c>
      <c r="B140" s="19" t="s">
        <v>457</v>
      </c>
      <c r="C140" s="6" t="s">
        <v>458</v>
      </c>
      <c r="D140" s="24" t="s">
        <v>578</v>
      </c>
      <c r="E140" s="22" t="s">
        <v>459</v>
      </c>
      <c r="F140" s="23">
        <v>47</v>
      </c>
      <c r="G140" s="32">
        <v>26.2</v>
      </c>
      <c r="H140" s="32">
        <f t="shared" si="5"/>
        <v>1231.3999999999999</v>
      </c>
    </row>
    <row r="141" spans="1:8" ht="76.5" x14ac:dyDescent="0.25">
      <c r="A141" s="17">
        <f t="shared" si="6"/>
        <v>139</v>
      </c>
      <c r="B141" s="19" t="s">
        <v>460</v>
      </c>
      <c r="C141" s="6" t="s">
        <v>461</v>
      </c>
      <c r="D141" s="24" t="s">
        <v>462</v>
      </c>
      <c r="E141" s="22" t="s">
        <v>463</v>
      </c>
      <c r="F141" s="23">
        <v>432</v>
      </c>
      <c r="G141" s="32">
        <v>12.14</v>
      </c>
      <c r="H141" s="32">
        <f t="shared" si="5"/>
        <v>5244.4800000000005</v>
      </c>
    </row>
    <row r="142" spans="1:8" ht="51" x14ac:dyDescent="0.25">
      <c r="A142" s="17">
        <f t="shared" si="6"/>
        <v>140</v>
      </c>
      <c r="B142" s="19" t="s">
        <v>464</v>
      </c>
      <c r="C142" s="6" t="s">
        <v>465</v>
      </c>
      <c r="D142" s="24" t="s">
        <v>579</v>
      </c>
      <c r="E142" s="22" t="s">
        <v>466</v>
      </c>
      <c r="F142" s="23">
        <v>72</v>
      </c>
      <c r="G142" s="32">
        <v>16.73</v>
      </c>
      <c r="H142" s="32">
        <f t="shared" si="5"/>
        <v>1204.56</v>
      </c>
    </row>
    <row r="143" spans="1:8" ht="51" x14ac:dyDescent="0.25">
      <c r="A143" s="17">
        <f t="shared" si="6"/>
        <v>141</v>
      </c>
      <c r="B143" s="19" t="s">
        <v>467</v>
      </c>
      <c r="C143" s="6" t="s">
        <v>468</v>
      </c>
      <c r="D143" s="24" t="s">
        <v>469</v>
      </c>
      <c r="E143" s="22" t="s">
        <v>27</v>
      </c>
      <c r="F143" s="23">
        <v>54</v>
      </c>
      <c r="G143" s="32">
        <v>1.95</v>
      </c>
      <c r="H143" s="32">
        <f t="shared" si="5"/>
        <v>105.3</v>
      </c>
    </row>
    <row r="144" spans="1:8" ht="38.25" x14ac:dyDescent="0.25">
      <c r="A144" s="17">
        <f t="shared" si="6"/>
        <v>142</v>
      </c>
      <c r="B144" s="19" t="s">
        <v>470</v>
      </c>
      <c r="C144" s="6" t="s">
        <v>471</v>
      </c>
      <c r="D144" s="24" t="s">
        <v>472</v>
      </c>
      <c r="E144" s="22" t="s">
        <v>27</v>
      </c>
      <c r="F144" s="23">
        <v>6</v>
      </c>
      <c r="G144" s="32">
        <v>19.899999999999999</v>
      </c>
      <c r="H144" s="32">
        <f t="shared" si="5"/>
        <v>119.39999999999999</v>
      </c>
    </row>
    <row r="145" spans="1:8" ht="38.25" x14ac:dyDescent="0.25">
      <c r="A145" s="17">
        <f t="shared" si="6"/>
        <v>143</v>
      </c>
      <c r="B145" s="19" t="s">
        <v>473</v>
      </c>
      <c r="C145" s="6" t="s">
        <v>474</v>
      </c>
      <c r="D145" s="24" t="s">
        <v>475</v>
      </c>
      <c r="E145" s="22" t="s">
        <v>476</v>
      </c>
      <c r="F145" s="23">
        <v>28</v>
      </c>
      <c r="G145" s="32">
        <v>50.08</v>
      </c>
      <c r="H145" s="32">
        <f t="shared" si="5"/>
        <v>1402.24</v>
      </c>
    </row>
    <row r="146" spans="1:8" ht="89.25" x14ac:dyDescent="0.25">
      <c r="A146" s="17">
        <f t="shared" si="6"/>
        <v>144</v>
      </c>
      <c r="B146" s="19" t="s">
        <v>591</v>
      </c>
      <c r="C146" s="6" t="s">
        <v>592</v>
      </c>
      <c r="D146" s="24" t="s">
        <v>593</v>
      </c>
      <c r="E146" s="22" t="s">
        <v>477</v>
      </c>
      <c r="F146" s="23">
        <v>8</v>
      </c>
      <c r="G146" s="32">
        <v>213.64</v>
      </c>
      <c r="H146" s="32">
        <f t="shared" si="5"/>
        <v>1709.12</v>
      </c>
    </row>
    <row r="147" spans="1:8" ht="102" x14ac:dyDescent="0.25">
      <c r="A147" s="17">
        <f t="shared" si="6"/>
        <v>145</v>
      </c>
      <c r="B147" s="19" t="s">
        <v>591</v>
      </c>
      <c r="C147" s="6" t="s">
        <v>592</v>
      </c>
      <c r="D147" s="24" t="s">
        <v>594</v>
      </c>
      <c r="E147" s="22" t="s">
        <v>478</v>
      </c>
      <c r="F147" s="23">
        <v>7</v>
      </c>
      <c r="G147" s="32">
        <v>37.020000000000003</v>
      </c>
      <c r="H147" s="32">
        <f t="shared" si="5"/>
        <v>259.14000000000004</v>
      </c>
    </row>
    <row r="148" spans="1:8" ht="51" x14ac:dyDescent="0.25">
      <c r="A148" s="17">
        <f t="shared" si="6"/>
        <v>146</v>
      </c>
      <c r="B148" s="19" t="s">
        <v>596</v>
      </c>
      <c r="C148" s="6" t="s">
        <v>597</v>
      </c>
      <c r="D148" s="24" t="s">
        <v>595</v>
      </c>
      <c r="E148" s="22" t="s">
        <v>238</v>
      </c>
      <c r="F148" s="23">
        <v>8</v>
      </c>
      <c r="G148" s="32">
        <v>17.07</v>
      </c>
      <c r="H148" s="32">
        <f t="shared" si="5"/>
        <v>136.56</v>
      </c>
    </row>
    <row r="149" spans="1:8" ht="75" x14ac:dyDescent="0.25">
      <c r="A149" s="17">
        <f t="shared" si="6"/>
        <v>147</v>
      </c>
      <c r="B149" s="19" t="s">
        <v>479</v>
      </c>
      <c r="C149" s="9" t="s">
        <v>480</v>
      </c>
      <c r="D149" s="19" t="s">
        <v>481</v>
      </c>
      <c r="E149" s="22" t="s">
        <v>482</v>
      </c>
      <c r="F149" s="26">
        <v>24</v>
      </c>
      <c r="G149" s="32">
        <v>345</v>
      </c>
      <c r="H149" s="32">
        <f t="shared" si="5"/>
        <v>8280</v>
      </c>
    </row>
    <row r="150" spans="1:8" ht="75" x14ac:dyDescent="0.25">
      <c r="A150" s="17">
        <f t="shared" si="6"/>
        <v>148</v>
      </c>
      <c r="B150" s="19" t="s">
        <v>483</v>
      </c>
      <c r="C150" s="9" t="s">
        <v>484</v>
      </c>
      <c r="D150" s="19" t="s">
        <v>485</v>
      </c>
      <c r="E150" s="22" t="s">
        <v>482</v>
      </c>
      <c r="F150" s="26">
        <v>40</v>
      </c>
      <c r="G150" s="32">
        <v>517.5</v>
      </c>
      <c r="H150" s="32">
        <f t="shared" si="5"/>
        <v>20700</v>
      </c>
    </row>
  </sheetData>
  <protectedRanges>
    <protectedRange sqref="D10" name="Intervalo1_4_5_1_1_2_1_2"/>
    <protectedRange sqref="D9" name="Intervalo1_4_5_1_1_1_1_1_2"/>
  </protectedRanges>
  <autoFilter ref="A2:F150" xr:uid="{5D882619-177F-46E0-9AF9-24911805CDFD}">
    <filterColumn colId="1">
      <colorFilter dxfId="0"/>
    </filterColumn>
  </autoFilter>
  <mergeCells count="1">
    <mergeCell ref="A1:H1"/>
  </mergeCells>
  <pageMargins left="0.51181102362204722" right="0.51181102362204722" top="0.78740157480314965" bottom="0.78740157480314965" header="0.31496062992125984" footer="0.31496062992125984"/>
  <pageSetup paperSize="9" scale="40" fitToHeight="0" orientation="portrait" r:id="rId1"/>
  <rowBreaks count="1" manualBreakCount="1">
    <brk id="56" max="16383" man="1"/>
  </rowBreaks>
  <colBreaks count="2" manualBreakCount="2">
    <brk id="11" max="1048575" man="1"/>
    <brk id="101"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A307EC-BE52-447F-906C-0945C922E333}">
  <sheetPr codeName="Planilha2"/>
  <dimension ref="A1:N8"/>
  <sheetViews>
    <sheetView zoomScale="70" zoomScaleNormal="70" workbookViewId="0">
      <selection activeCell="T4" sqref="T4"/>
    </sheetView>
  </sheetViews>
  <sheetFormatPr defaultRowHeight="15" x14ac:dyDescent="0.25"/>
  <cols>
    <col min="1" max="1" width="11.7109375" customWidth="1"/>
    <col min="2" max="2" width="36" customWidth="1"/>
    <col min="3" max="3" width="35.140625" hidden="1" customWidth="1"/>
    <col min="4" max="4" width="87.140625" customWidth="1"/>
    <col min="5" max="5" width="23.85546875" customWidth="1"/>
    <col min="6" max="11" width="0" hidden="1" customWidth="1"/>
    <col min="12" max="12" width="11.42578125" customWidth="1"/>
    <col min="13" max="13" width="12.28515625" bestFit="1" customWidth="1"/>
    <col min="14" max="14" width="15" bestFit="1" customWidth="1"/>
  </cols>
  <sheetData>
    <row r="1" spans="1:14" ht="37.5" customHeight="1" x14ac:dyDescent="0.25">
      <c r="A1" s="12" t="s">
        <v>630</v>
      </c>
      <c r="B1" s="13"/>
      <c r="C1" s="13"/>
      <c r="D1" s="13"/>
      <c r="E1" s="13"/>
      <c r="F1" s="13"/>
      <c r="G1" s="13"/>
      <c r="H1" s="13"/>
      <c r="I1" s="13"/>
      <c r="J1" s="13"/>
      <c r="K1" s="13"/>
      <c r="L1" s="13"/>
      <c r="M1" s="13"/>
      <c r="N1" s="14"/>
    </row>
    <row r="2" spans="1:14" ht="37.5" customHeight="1" x14ac:dyDescent="0.25">
      <c r="A2" s="10" t="s">
        <v>0</v>
      </c>
      <c r="B2" s="10" t="s">
        <v>1</v>
      </c>
      <c r="C2" s="10" t="s">
        <v>2</v>
      </c>
      <c r="D2" s="10" t="s">
        <v>2</v>
      </c>
      <c r="E2" s="10" t="s">
        <v>3</v>
      </c>
      <c r="F2" s="10" t="s">
        <v>624</v>
      </c>
      <c r="G2" s="10" t="s">
        <v>625</v>
      </c>
      <c r="H2" s="10" t="s">
        <v>0</v>
      </c>
      <c r="I2" s="10" t="s">
        <v>1</v>
      </c>
      <c r="J2" s="10" t="s">
        <v>2</v>
      </c>
      <c r="K2" s="10" t="s">
        <v>3</v>
      </c>
      <c r="L2" s="10" t="s">
        <v>628</v>
      </c>
      <c r="M2" s="10" t="s">
        <v>624</v>
      </c>
      <c r="N2" s="10" t="s">
        <v>625</v>
      </c>
    </row>
    <row r="3" spans="1:14" ht="48" customHeight="1" x14ac:dyDescent="0.25">
      <c r="A3" s="17">
        <v>1</v>
      </c>
      <c r="B3" s="18" t="s">
        <v>486</v>
      </c>
      <c r="C3" s="18" t="str">
        <f t="shared" ref="C3:C7" si="0">UPPER(B3)</f>
        <v xml:space="preserve">GUTA PERCHA F (FINE) 28MM </v>
      </c>
      <c r="D3" s="21" t="s">
        <v>487</v>
      </c>
      <c r="E3" s="22" t="s">
        <v>488</v>
      </c>
      <c r="F3" s="34">
        <f>VLOOKUP(B3,'[1]Atas Vigentes 14.12'!$A$1:$Y$708,25,FALSE)</f>
        <v>23</v>
      </c>
      <c r="G3" s="22">
        <v>2</v>
      </c>
      <c r="H3" s="23">
        <v>3</v>
      </c>
      <c r="I3" s="23">
        <f t="shared" ref="I3:I7" si="1">G3/H3</f>
        <v>0.66666666666666663</v>
      </c>
      <c r="J3" s="22">
        <f t="shared" ref="J3:J7" si="2">(12-I3)*H3</f>
        <v>34</v>
      </c>
      <c r="K3" s="35">
        <f t="shared" ref="K3:K7" si="3">J3*20/100+J3</f>
        <v>40.799999999999997</v>
      </c>
      <c r="L3" s="23">
        <f>ROUND(K3,0)-F3</f>
        <v>18</v>
      </c>
      <c r="M3" s="36">
        <v>80.849999999999994</v>
      </c>
      <c r="N3" s="36">
        <f>M3*L3</f>
        <v>1455.3</v>
      </c>
    </row>
    <row r="4" spans="1:14" ht="54.75" customHeight="1" x14ac:dyDescent="0.25">
      <c r="A4" s="17">
        <v>2</v>
      </c>
      <c r="B4" s="18" t="s">
        <v>489</v>
      </c>
      <c r="C4" s="18" t="str">
        <f t="shared" si="0"/>
        <v xml:space="preserve">GUTA PERCHA MF (MEDIUM FINE) 28MM </v>
      </c>
      <c r="D4" s="21" t="s">
        <v>490</v>
      </c>
      <c r="E4" s="22" t="s">
        <v>488</v>
      </c>
      <c r="F4" s="34">
        <f>VLOOKUP(B4,'[1]Atas Vigentes 14.12'!$A$1:$Y$708,25,FALSE)</f>
        <v>29</v>
      </c>
      <c r="G4" s="22">
        <v>3</v>
      </c>
      <c r="H4" s="23">
        <v>4</v>
      </c>
      <c r="I4" s="23">
        <f t="shared" si="1"/>
        <v>0.75</v>
      </c>
      <c r="J4" s="22">
        <f t="shared" si="2"/>
        <v>45</v>
      </c>
      <c r="K4" s="35">
        <f t="shared" si="3"/>
        <v>54</v>
      </c>
      <c r="L4" s="23">
        <f>ROUND(K4,0)-F4</f>
        <v>25</v>
      </c>
      <c r="M4" s="36">
        <v>83.58</v>
      </c>
      <c r="N4" s="36">
        <f t="shared" ref="N4:N7" si="4">M4*L4</f>
        <v>2089.5</v>
      </c>
    </row>
    <row r="5" spans="1:14" ht="49.5" customHeight="1" x14ac:dyDescent="0.25">
      <c r="A5" s="17">
        <v>3</v>
      </c>
      <c r="B5" s="18" t="s">
        <v>491</v>
      </c>
      <c r="C5" s="18" t="str">
        <f t="shared" si="0"/>
        <v xml:space="preserve">GUTA PERCHA ML (MEDIUM LARGE) 28MM </v>
      </c>
      <c r="D5" s="21" t="s">
        <v>492</v>
      </c>
      <c r="E5" s="22" t="s">
        <v>488</v>
      </c>
      <c r="F5" s="34">
        <f>VLOOKUP(B5,'[1]Atas Vigentes 14.12'!$A$1:$Y$708,25,FALSE)</f>
        <v>15</v>
      </c>
      <c r="G5" s="22">
        <v>0</v>
      </c>
      <c r="H5" s="23">
        <v>3</v>
      </c>
      <c r="I5" s="23">
        <f t="shared" si="1"/>
        <v>0</v>
      </c>
      <c r="J5" s="22">
        <f t="shared" si="2"/>
        <v>36</v>
      </c>
      <c r="K5" s="35">
        <f t="shared" si="3"/>
        <v>43.2</v>
      </c>
      <c r="L5" s="23">
        <f>ROUND(K5,0)-F5</f>
        <v>28</v>
      </c>
      <c r="M5" s="36">
        <v>76.989999999999995</v>
      </c>
      <c r="N5" s="36">
        <f t="shared" si="4"/>
        <v>2155.7199999999998</v>
      </c>
    </row>
    <row r="6" spans="1:14" ht="54.75" customHeight="1" x14ac:dyDescent="0.25">
      <c r="A6" s="17">
        <v>4</v>
      </c>
      <c r="B6" s="18" t="s">
        <v>493</v>
      </c>
      <c r="C6" s="18" t="str">
        <f t="shared" si="0"/>
        <v>GUTTA PERCHA ACESSÓRIA MICROTTIPED ML (MEDIUM LARGE)</v>
      </c>
      <c r="D6" s="21" t="s">
        <v>494</v>
      </c>
      <c r="E6" s="22" t="s">
        <v>488</v>
      </c>
      <c r="F6" s="34">
        <f>VLOOKUP(B6,'[1]Atas Vigentes 14.12'!$A$1:$Y$708,25,FALSE)</f>
        <v>10</v>
      </c>
      <c r="G6" s="22">
        <v>4</v>
      </c>
      <c r="H6" s="23">
        <v>2</v>
      </c>
      <c r="I6" s="23">
        <f t="shared" si="1"/>
        <v>2</v>
      </c>
      <c r="J6" s="22">
        <f t="shared" si="2"/>
        <v>20</v>
      </c>
      <c r="K6" s="35">
        <f t="shared" si="3"/>
        <v>24</v>
      </c>
      <c r="L6" s="23">
        <f>ROUND(K6,0)-F6</f>
        <v>14</v>
      </c>
      <c r="M6" s="36">
        <v>69.48</v>
      </c>
      <c r="N6" s="36">
        <f t="shared" si="4"/>
        <v>972.72</v>
      </c>
    </row>
    <row r="7" spans="1:14" ht="54.75" customHeight="1" x14ac:dyDescent="0.25">
      <c r="A7" s="17">
        <v>5</v>
      </c>
      <c r="B7" s="18" t="s">
        <v>495</v>
      </c>
      <c r="C7" s="18" t="str">
        <f t="shared" si="0"/>
        <v xml:space="preserve">GUTA PERCHA M (MEDIUM) 28MM </v>
      </c>
      <c r="D7" s="21" t="s">
        <v>496</v>
      </c>
      <c r="E7" s="22" t="s">
        <v>488</v>
      </c>
      <c r="F7" s="34">
        <f>VLOOKUP(B7,'[1]Atas Vigentes 14.12'!$A$1:$Y$708,25,FALSE)</f>
        <v>0</v>
      </c>
      <c r="G7" s="22">
        <v>0</v>
      </c>
      <c r="H7" s="23">
        <v>3</v>
      </c>
      <c r="I7" s="23">
        <f t="shared" si="1"/>
        <v>0</v>
      </c>
      <c r="J7" s="22">
        <f t="shared" si="2"/>
        <v>36</v>
      </c>
      <c r="K7" s="35">
        <f t="shared" si="3"/>
        <v>43.2</v>
      </c>
      <c r="L7" s="23">
        <f>ROUND(K7,0)-F7</f>
        <v>43</v>
      </c>
      <c r="M7" s="36">
        <v>82.21</v>
      </c>
      <c r="N7" s="36">
        <f t="shared" si="4"/>
        <v>3535.0299999999997</v>
      </c>
    </row>
    <row r="8" spans="1:14" ht="29.25" customHeight="1" x14ac:dyDescent="0.25">
      <c r="A8" s="37" t="s">
        <v>626</v>
      </c>
      <c r="B8" s="38"/>
      <c r="C8" s="38"/>
      <c r="D8" s="38"/>
      <c r="E8" s="38"/>
      <c r="F8" s="38"/>
      <c r="G8" s="38"/>
      <c r="H8" s="38"/>
      <c r="I8" s="38"/>
      <c r="J8" s="38"/>
      <c r="K8" s="38"/>
      <c r="L8" s="39"/>
      <c r="M8" s="40">
        <f>SUM(N3:N7)</f>
        <v>10208.27</v>
      </c>
      <c r="N8" s="41"/>
    </row>
  </sheetData>
  <mergeCells count="3">
    <mergeCell ref="A1:N1"/>
    <mergeCell ref="M8:N8"/>
    <mergeCell ref="A8:L8"/>
  </mergeCells>
  <pageMargins left="0.51181102362204722" right="0.51181102362204722" top="0.78740157480314965" bottom="0.78740157480314965" header="0.31496062992125984" footer="0.31496062992125984"/>
  <pageSetup paperSize="9" scale="4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811498-F802-4E3F-AA8D-1FA64EA064E8}">
  <sheetPr codeName="Planilha3"/>
  <dimension ref="A1:N17"/>
  <sheetViews>
    <sheetView zoomScale="80" zoomScaleNormal="80" workbookViewId="0">
      <selection activeCell="M17" sqref="A1:N17"/>
    </sheetView>
  </sheetViews>
  <sheetFormatPr defaultRowHeight="12.75" x14ac:dyDescent="0.25"/>
  <cols>
    <col min="1" max="1" width="11.7109375" style="43" customWidth="1"/>
    <col min="2" max="2" width="36.7109375" style="43" customWidth="1"/>
    <col min="3" max="3" width="35.140625" style="43" hidden="1" customWidth="1"/>
    <col min="4" max="4" width="91.42578125" style="43" customWidth="1"/>
    <col min="5" max="5" width="15.42578125" style="43" customWidth="1"/>
    <col min="6" max="11" width="0" style="43" hidden="1" customWidth="1"/>
    <col min="12" max="12" width="9" style="43" customWidth="1"/>
    <col min="13" max="13" width="13.140625" style="43" bestFit="1" customWidth="1"/>
    <col min="14" max="14" width="15.28515625" style="43" bestFit="1" customWidth="1"/>
    <col min="15" max="16384" width="9.140625" style="43"/>
  </cols>
  <sheetData>
    <row r="1" spans="1:14" ht="28.5" customHeight="1" x14ac:dyDescent="0.25">
      <c r="A1" s="42" t="s">
        <v>631</v>
      </c>
      <c r="B1" s="42"/>
      <c r="C1" s="42"/>
      <c r="D1" s="42"/>
      <c r="E1" s="42"/>
      <c r="F1" s="42"/>
      <c r="G1" s="42"/>
      <c r="H1" s="42"/>
      <c r="I1" s="42"/>
      <c r="J1" s="42"/>
      <c r="K1" s="42"/>
      <c r="L1" s="42"/>
      <c r="M1" s="42"/>
      <c r="N1" s="42"/>
    </row>
    <row r="2" spans="1:14" ht="39" customHeight="1" x14ac:dyDescent="0.25">
      <c r="A2" s="10" t="s">
        <v>0</v>
      </c>
      <c r="B2" s="10" t="s">
        <v>1</v>
      </c>
      <c r="C2" s="10" t="s">
        <v>2</v>
      </c>
      <c r="D2" s="10" t="s">
        <v>633</v>
      </c>
      <c r="E2" s="10" t="s">
        <v>3</v>
      </c>
      <c r="F2" s="10" t="s">
        <v>624</v>
      </c>
      <c r="G2" s="10" t="s">
        <v>625</v>
      </c>
      <c r="H2" s="10" t="s">
        <v>0</v>
      </c>
      <c r="I2" s="10" t="s">
        <v>1</v>
      </c>
      <c r="J2" s="10" t="s">
        <v>2</v>
      </c>
      <c r="K2" s="10" t="s">
        <v>3</v>
      </c>
      <c r="L2" s="10" t="s">
        <v>632</v>
      </c>
      <c r="M2" s="10" t="s">
        <v>624</v>
      </c>
      <c r="N2" s="10" t="s">
        <v>625</v>
      </c>
    </row>
    <row r="3" spans="1:14" ht="83.25" customHeight="1" x14ac:dyDescent="0.25">
      <c r="A3" s="17">
        <v>1</v>
      </c>
      <c r="B3" s="18" t="s">
        <v>497</v>
      </c>
      <c r="C3" s="18" t="str">
        <f t="shared" ref="C3:C14" si="0">UPPER(B3)</f>
        <v>RESINA COMPOSTA FOTOPOLIMERIZÁVEL NANO-PARTICULADA OU NANO- HÍBRIDA- CORRESPONDENTE A COR A1 PARA DENTINA</v>
      </c>
      <c r="D3" s="24" t="s">
        <v>604</v>
      </c>
      <c r="E3" s="22" t="s">
        <v>27</v>
      </c>
      <c r="F3" s="34">
        <f>VLOOKUP(B3,'[1]Atas Vigentes 14.12'!$A$1:$Y$708,25,FALSE)</f>
        <v>0</v>
      </c>
      <c r="G3" s="22">
        <v>0</v>
      </c>
      <c r="H3" s="23">
        <v>1</v>
      </c>
      <c r="I3" s="23">
        <f t="shared" ref="I3:I16" si="1">G3/H3</f>
        <v>0</v>
      </c>
      <c r="J3" s="22">
        <f t="shared" ref="J3:J16" si="2">(12-I3)*H3</f>
        <v>12</v>
      </c>
      <c r="K3" s="35">
        <f t="shared" ref="K3:K16" si="3">J3*20/100+J3</f>
        <v>14.4</v>
      </c>
      <c r="L3" s="23">
        <f t="shared" ref="L3:L16" si="4">ROUND(K3,0)-F3</f>
        <v>14</v>
      </c>
      <c r="M3" s="32">
        <v>125.76</v>
      </c>
      <c r="N3" s="32">
        <f>M3*L3</f>
        <v>1760.64</v>
      </c>
    </row>
    <row r="4" spans="1:14" ht="88.5" customHeight="1" x14ac:dyDescent="0.25">
      <c r="A4" s="17">
        <v>2</v>
      </c>
      <c r="B4" s="18" t="s">
        <v>498</v>
      </c>
      <c r="C4" s="18" t="str">
        <f t="shared" si="0"/>
        <v>RESINA COMPOSTA FOTOPOLIMERIZÁVEL NANO-PARTICULADA OU NANO- HÍBRIDA- CORRESPONDENTE A COR A2 PARA DENTINA</v>
      </c>
      <c r="D4" s="24" t="s">
        <v>605</v>
      </c>
      <c r="E4" s="22" t="s">
        <v>27</v>
      </c>
      <c r="F4" s="34">
        <f>VLOOKUP(B4,'[1]Atas Vigentes 14.12'!$A$1:$Y$708,25,FALSE)</f>
        <v>0</v>
      </c>
      <c r="G4" s="22">
        <v>0</v>
      </c>
      <c r="H4" s="23">
        <v>1</v>
      </c>
      <c r="I4" s="23">
        <f t="shared" si="1"/>
        <v>0</v>
      </c>
      <c r="J4" s="22">
        <f t="shared" si="2"/>
        <v>12</v>
      </c>
      <c r="K4" s="35">
        <f t="shared" si="3"/>
        <v>14.4</v>
      </c>
      <c r="L4" s="23">
        <f t="shared" si="4"/>
        <v>14</v>
      </c>
      <c r="M4" s="32">
        <v>116.06</v>
      </c>
      <c r="N4" s="32">
        <f t="shared" ref="N4:N16" si="5">M4*L4</f>
        <v>1624.8400000000001</v>
      </c>
    </row>
    <row r="5" spans="1:14" ht="89.25" customHeight="1" x14ac:dyDescent="0.25">
      <c r="A5" s="17">
        <v>3</v>
      </c>
      <c r="B5" s="18" t="s">
        <v>499</v>
      </c>
      <c r="C5" s="18" t="str">
        <f t="shared" si="0"/>
        <v>RESINA COMPOSTA FOTOPOLIMERIZÁVEL NANO-PARTICULADA OU NANO- HÍBRIDA- CORRESPONDENTE A COR A3 PARA DENTINA</v>
      </c>
      <c r="D5" s="24" t="s">
        <v>606</v>
      </c>
      <c r="E5" s="22" t="s">
        <v>27</v>
      </c>
      <c r="F5" s="34">
        <f>VLOOKUP(B5,'[1]Atas Vigentes 14.12'!$A$1:$Y$708,25,FALSE)</f>
        <v>0</v>
      </c>
      <c r="G5" s="22">
        <v>0</v>
      </c>
      <c r="H5" s="23">
        <v>1</v>
      </c>
      <c r="I5" s="23">
        <f t="shared" si="1"/>
        <v>0</v>
      </c>
      <c r="J5" s="22">
        <f t="shared" si="2"/>
        <v>12</v>
      </c>
      <c r="K5" s="35">
        <f t="shared" si="3"/>
        <v>14.4</v>
      </c>
      <c r="L5" s="23">
        <f t="shared" si="4"/>
        <v>14</v>
      </c>
      <c r="M5" s="32">
        <v>125.76</v>
      </c>
      <c r="N5" s="32">
        <f t="shared" si="5"/>
        <v>1760.64</v>
      </c>
    </row>
    <row r="6" spans="1:14" ht="76.5" x14ac:dyDescent="0.25">
      <c r="A6" s="17">
        <v>4</v>
      </c>
      <c r="B6" s="18" t="s">
        <v>500</v>
      </c>
      <c r="C6" s="18" t="str">
        <f t="shared" si="0"/>
        <v>RESINA COMPOSTA FOTOPOLIMERIZÁVEL NANO-PARTICULADA OU NANO- HÍBRIDA- CORRESPONDENTE A COR A3,5 PARA DENTINA</v>
      </c>
      <c r="D6" s="24" t="s">
        <v>607</v>
      </c>
      <c r="E6" s="22" t="s">
        <v>27</v>
      </c>
      <c r="F6" s="34">
        <f>VLOOKUP(B6,'[1]Atas Vigentes 14.12'!$A$1:$Y$708,25,FALSE)</f>
        <v>0</v>
      </c>
      <c r="G6" s="22">
        <v>0</v>
      </c>
      <c r="H6" s="23">
        <v>1</v>
      </c>
      <c r="I6" s="23">
        <f t="shared" si="1"/>
        <v>0</v>
      </c>
      <c r="J6" s="22">
        <f t="shared" si="2"/>
        <v>12</v>
      </c>
      <c r="K6" s="35">
        <f t="shared" si="3"/>
        <v>14.4</v>
      </c>
      <c r="L6" s="23">
        <f t="shared" si="4"/>
        <v>14</v>
      </c>
      <c r="M6" s="32">
        <v>114.09</v>
      </c>
      <c r="N6" s="32">
        <f t="shared" si="5"/>
        <v>1597.26</v>
      </c>
    </row>
    <row r="7" spans="1:14" ht="85.5" customHeight="1" x14ac:dyDescent="0.25">
      <c r="A7" s="17">
        <v>5</v>
      </c>
      <c r="B7" s="18" t="s">
        <v>501</v>
      </c>
      <c r="C7" s="18" t="str">
        <f t="shared" si="0"/>
        <v>RESINA COMPOSTA FOTOPOLIMERIZÁVEL NANO-PARTICULADA OU NANO- HÍBRIDA- CORRESPONDENTE A COR A4 PARA ESMALTE.</v>
      </c>
      <c r="D7" s="24" t="s">
        <v>608</v>
      </c>
      <c r="E7" s="22" t="s">
        <v>27</v>
      </c>
      <c r="F7" s="34">
        <f>VLOOKUP(B7,'[1]Atas Vigentes 14.12'!$A$1:$Y$708,25,FALSE)</f>
        <v>31</v>
      </c>
      <c r="G7" s="22">
        <v>0</v>
      </c>
      <c r="H7" s="23">
        <v>3</v>
      </c>
      <c r="I7" s="23">
        <f t="shared" si="1"/>
        <v>0</v>
      </c>
      <c r="J7" s="22">
        <f t="shared" si="2"/>
        <v>36</v>
      </c>
      <c r="K7" s="35">
        <f t="shared" si="3"/>
        <v>43.2</v>
      </c>
      <c r="L7" s="23">
        <f t="shared" si="4"/>
        <v>12</v>
      </c>
      <c r="M7" s="32">
        <v>138.63</v>
      </c>
      <c r="N7" s="32">
        <f t="shared" si="5"/>
        <v>1663.56</v>
      </c>
    </row>
    <row r="8" spans="1:14" ht="76.5" x14ac:dyDescent="0.25">
      <c r="A8" s="17">
        <v>6</v>
      </c>
      <c r="B8" s="18" t="s">
        <v>502</v>
      </c>
      <c r="C8" s="18" t="str">
        <f t="shared" si="0"/>
        <v>RESINA COMPOSTA FOTOPOLIMERIZÁVEL NANO-PARTICULADA OU NANO- HÍBRIDA- CORRESPONDENTE A COR A1 PARA ESMALTE</v>
      </c>
      <c r="D8" s="24" t="s">
        <v>609</v>
      </c>
      <c r="E8" s="22" t="s">
        <v>27</v>
      </c>
      <c r="F8" s="34">
        <f>VLOOKUP(B8,'[1]Atas Vigentes 14.12'!$A$1:$Y$708,25,FALSE)</f>
        <v>6</v>
      </c>
      <c r="G8" s="22">
        <v>7</v>
      </c>
      <c r="H8" s="23">
        <v>2</v>
      </c>
      <c r="I8" s="23">
        <f t="shared" si="1"/>
        <v>3.5</v>
      </c>
      <c r="J8" s="22">
        <f t="shared" si="2"/>
        <v>17</v>
      </c>
      <c r="K8" s="35">
        <f t="shared" si="3"/>
        <v>20.399999999999999</v>
      </c>
      <c r="L8" s="23">
        <f t="shared" si="4"/>
        <v>14</v>
      </c>
      <c r="M8" s="32">
        <v>125.76</v>
      </c>
      <c r="N8" s="32">
        <f t="shared" si="5"/>
        <v>1760.64</v>
      </c>
    </row>
    <row r="9" spans="1:14" ht="84.75" customHeight="1" x14ac:dyDescent="0.25">
      <c r="A9" s="17">
        <v>7</v>
      </c>
      <c r="B9" s="18" t="s">
        <v>503</v>
      </c>
      <c r="C9" s="18" t="str">
        <f t="shared" si="0"/>
        <v>RESINA COMPOSTA FOTOPOLIMERIZÁVEL NANO-PARTICULADA OU NANO- HÍBRIDA- CORRESPONDENTE A COR B2</v>
      </c>
      <c r="D9" s="24" t="s">
        <v>610</v>
      </c>
      <c r="E9" s="22" t="s">
        <v>27</v>
      </c>
      <c r="F9" s="34">
        <f>VLOOKUP(B9,'[1]Atas Vigentes 14.12'!$A$1:$Y$708,25,FALSE)</f>
        <v>10</v>
      </c>
      <c r="G9" s="22">
        <v>0</v>
      </c>
      <c r="H9" s="23">
        <v>1</v>
      </c>
      <c r="I9" s="23">
        <f t="shared" si="1"/>
        <v>0</v>
      </c>
      <c r="J9" s="22">
        <f t="shared" si="2"/>
        <v>12</v>
      </c>
      <c r="K9" s="35">
        <f t="shared" si="3"/>
        <v>14.4</v>
      </c>
      <c r="L9" s="23">
        <f t="shared" si="4"/>
        <v>4</v>
      </c>
      <c r="M9" s="32">
        <v>136.66999999999999</v>
      </c>
      <c r="N9" s="32">
        <f t="shared" si="5"/>
        <v>546.67999999999995</v>
      </c>
    </row>
    <row r="10" spans="1:14" ht="84.75" customHeight="1" x14ac:dyDescent="0.25">
      <c r="A10" s="17">
        <v>8</v>
      </c>
      <c r="B10" s="18" t="s">
        <v>504</v>
      </c>
      <c r="C10" s="18" t="str">
        <f t="shared" si="0"/>
        <v>RESINA COMPOSTA FOTOPOLIMERIZÁVEL NANO-PARTICULADA OU NANO- HÍBRIDA- CORRESPONDENTE A COR B3</v>
      </c>
      <c r="D10" s="24" t="s">
        <v>611</v>
      </c>
      <c r="E10" s="22" t="s">
        <v>27</v>
      </c>
      <c r="F10" s="34">
        <f>VLOOKUP(B10,'[1]Atas Vigentes 14.12'!$A$1:$Y$708,25,FALSE)</f>
        <v>30</v>
      </c>
      <c r="G10" s="22">
        <v>0</v>
      </c>
      <c r="H10" s="23">
        <v>3</v>
      </c>
      <c r="I10" s="23">
        <f t="shared" si="1"/>
        <v>0</v>
      </c>
      <c r="J10" s="22">
        <f t="shared" si="2"/>
        <v>36</v>
      </c>
      <c r="K10" s="35">
        <f t="shared" si="3"/>
        <v>43.2</v>
      </c>
      <c r="L10" s="23">
        <f t="shared" si="4"/>
        <v>13</v>
      </c>
      <c r="M10" s="32">
        <v>135.27000000000001</v>
      </c>
      <c r="N10" s="32">
        <f t="shared" si="5"/>
        <v>1758.5100000000002</v>
      </c>
    </row>
    <row r="11" spans="1:14" ht="89.25" customHeight="1" x14ac:dyDescent="0.25">
      <c r="A11" s="17">
        <v>9</v>
      </c>
      <c r="B11" s="18" t="s">
        <v>505</v>
      </c>
      <c r="C11" s="18" t="str">
        <f t="shared" si="0"/>
        <v>RESINA COMPOSTA FOTOPOLIMERIZÁVEL NANO-PARTICULADA OU NANO- HÍBRIDA- CORRESPONDENTE A COR C2</v>
      </c>
      <c r="D11" s="24" t="s">
        <v>612</v>
      </c>
      <c r="E11" s="22" t="s">
        <v>27</v>
      </c>
      <c r="F11" s="34">
        <f>VLOOKUP(B11,'[1]Atas Vigentes 14.12'!$A$1:$Y$708,25,FALSE)</f>
        <v>4</v>
      </c>
      <c r="G11" s="22">
        <v>0</v>
      </c>
      <c r="H11" s="23">
        <v>2</v>
      </c>
      <c r="I11" s="23">
        <f t="shared" si="1"/>
        <v>0</v>
      </c>
      <c r="J11" s="22">
        <f t="shared" si="2"/>
        <v>24</v>
      </c>
      <c r="K11" s="35">
        <f t="shared" si="3"/>
        <v>28.8</v>
      </c>
      <c r="L11" s="23">
        <f t="shared" si="4"/>
        <v>25</v>
      </c>
      <c r="M11" s="32">
        <v>136.66999999999999</v>
      </c>
      <c r="N11" s="32">
        <f t="shared" si="5"/>
        <v>3416.7499999999995</v>
      </c>
    </row>
    <row r="12" spans="1:14" ht="85.5" customHeight="1" x14ac:dyDescent="0.25">
      <c r="A12" s="17">
        <v>10</v>
      </c>
      <c r="B12" s="18" t="s">
        <v>506</v>
      </c>
      <c r="C12" s="18" t="str">
        <f t="shared" si="0"/>
        <v>RESINA COMPOSTA FOTOPOLIMERIZÁVEL NANO-PARTICULADA OU NANO- HÍBRIDA- CORRESPONDENTE A COR C3</v>
      </c>
      <c r="D12" s="24" t="s">
        <v>613</v>
      </c>
      <c r="E12" s="22" t="s">
        <v>27</v>
      </c>
      <c r="F12" s="34">
        <f>VLOOKUP(B12,'[1]Atas Vigentes 14.12'!$A$1:$Y$708,25,FALSE)</f>
        <v>24</v>
      </c>
      <c r="G12" s="22">
        <v>0</v>
      </c>
      <c r="H12" s="23">
        <v>2</v>
      </c>
      <c r="I12" s="23">
        <f t="shared" si="1"/>
        <v>0</v>
      </c>
      <c r="J12" s="22">
        <f t="shared" si="2"/>
        <v>24</v>
      </c>
      <c r="K12" s="35">
        <f t="shared" si="3"/>
        <v>28.8</v>
      </c>
      <c r="L12" s="23">
        <f t="shared" si="4"/>
        <v>5</v>
      </c>
      <c r="M12" s="32">
        <v>138.63</v>
      </c>
      <c r="N12" s="32">
        <f t="shared" si="5"/>
        <v>693.15</v>
      </c>
    </row>
    <row r="13" spans="1:14" ht="98.25" customHeight="1" x14ac:dyDescent="0.25">
      <c r="A13" s="17">
        <v>11</v>
      </c>
      <c r="B13" s="18" t="s">
        <v>507</v>
      </c>
      <c r="C13" s="18" t="str">
        <f t="shared" si="0"/>
        <v>RESINA COMPOSTA FOTOPOLIMERIZÁVEL NANO-PARTICULADA OU NANO- HÍBRIDA- CORRESPONDENTE A COR TRANSLÚCIDA INCISAL</v>
      </c>
      <c r="D13" s="24" t="s">
        <v>614</v>
      </c>
      <c r="E13" s="22" t="s">
        <v>27</v>
      </c>
      <c r="F13" s="34">
        <f>VLOOKUP(B13,'[1]Atas Vigentes 14.12'!$A$1:$Y$708,25,FALSE)</f>
        <v>20</v>
      </c>
      <c r="G13" s="22">
        <v>0</v>
      </c>
      <c r="H13" s="23">
        <v>2</v>
      </c>
      <c r="I13" s="23">
        <f t="shared" si="1"/>
        <v>0</v>
      </c>
      <c r="J13" s="22">
        <f t="shared" si="2"/>
        <v>24</v>
      </c>
      <c r="K13" s="35">
        <f t="shared" si="3"/>
        <v>28.8</v>
      </c>
      <c r="L13" s="23">
        <f t="shared" si="4"/>
        <v>9</v>
      </c>
      <c r="M13" s="32">
        <v>119.04</v>
      </c>
      <c r="N13" s="32">
        <f t="shared" si="5"/>
        <v>1071.3600000000001</v>
      </c>
    </row>
    <row r="14" spans="1:14" ht="76.5" x14ac:dyDescent="0.25">
      <c r="A14" s="17">
        <v>12</v>
      </c>
      <c r="B14" s="18" t="s">
        <v>508</v>
      </c>
      <c r="C14" s="18" t="str">
        <f t="shared" si="0"/>
        <v>RESINA COMPOSTA FOTOPOLIMERIZÁVEL NANO-PARTICULADA OU NANO- HÍBRIDA- CORRESPONDENTE A RESINA DE ESMALTE COR A2</v>
      </c>
      <c r="D14" s="24" t="s">
        <v>615</v>
      </c>
      <c r="E14" s="22" t="s">
        <v>27</v>
      </c>
      <c r="F14" s="34">
        <f>VLOOKUP(B14,'[1]Atas Vigentes 14.12'!$A$1:$Y$708,25,FALSE)</f>
        <v>34</v>
      </c>
      <c r="G14" s="22">
        <v>0</v>
      </c>
      <c r="H14" s="23">
        <v>3</v>
      </c>
      <c r="I14" s="23">
        <f t="shared" si="1"/>
        <v>0</v>
      </c>
      <c r="J14" s="22">
        <f t="shared" si="2"/>
        <v>36</v>
      </c>
      <c r="K14" s="35">
        <f t="shared" si="3"/>
        <v>43.2</v>
      </c>
      <c r="L14" s="23">
        <f t="shared" si="4"/>
        <v>9</v>
      </c>
      <c r="M14" s="32">
        <v>125.76</v>
      </c>
      <c r="N14" s="32">
        <f t="shared" si="5"/>
        <v>1131.8400000000001</v>
      </c>
    </row>
    <row r="15" spans="1:14" ht="76.5" x14ac:dyDescent="0.25">
      <c r="A15" s="17">
        <v>13</v>
      </c>
      <c r="B15" s="18" t="s">
        <v>509</v>
      </c>
      <c r="C15" s="18" t="str">
        <f>UPPER(B15)</f>
        <v>RESINA COMPOSTA FOTOPOLIMERIZÁVEL NANO-PARTICULADA OU NANO- HÍBRIDA- CORRESPONDENTE A RESINA DE ESMALTE COR A3</v>
      </c>
      <c r="D15" s="24" t="s">
        <v>616</v>
      </c>
      <c r="E15" s="22" t="s">
        <v>27</v>
      </c>
      <c r="F15" s="34">
        <f>VLOOKUP(B15,'[1]Atas Vigentes 14.12'!$A$1:$Y$708,25,FALSE)</f>
        <v>5</v>
      </c>
      <c r="G15" s="22">
        <v>0</v>
      </c>
      <c r="H15" s="23">
        <v>2</v>
      </c>
      <c r="I15" s="23">
        <f t="shared" si="1"/>
        <v>0</v>
      </c>
      <c r="J15" s="22">
        <f t="shared" si="2"/>
        <v>24</v>
      </c>
      <c r="K15" s="35">
        <f t="shared" si="3"/>
        <v>28.8</v>
      </c>
      <c r="L15" s="23">
        <f t="shared" si="4"/>
        <v>24</v>
      </c>
      <c r="M15" s="32">
        <v>127.39</v>
      </c>
      <c r="N15" s="32">
        <f t="shared" si="5"/>
        <v>3057.36</v>
      </c>
    </row>
    <row r="16" spans="1:14" ht="97.5" customHeight="1" x14ac:dyDescent="0.25">
      <c r="A16" s="17">
        <v>14</v>
      </c>
      <c r="B16" s="18" t="s">
        <v>510</v>
      </c>
      <c r="C16" s="18" t="str">
        <f>UPPER(B16)</f>
        <v>RESINA COMPOSTA NANOPARTICULAS COR CL</v>
      </c>
      <c r="D16" s="24" t="s">
        <v>617</v>
      </c>
      <c r="E16" s="22" t="s">
        <v>27</v>
      </c>
      <c r="F16" s="34">
        <f>VLOOKUP(B16,'[1]Atas Vigentes 14.12'!$A$1:$Y$708,25,FALSE)</f>
        <v>8</v>
      </c>
      <c r="G16" s="22">
        <v>2</v>
      </c>
      <c r="H16" s="23">
        <v>1</v>
      </c>
      <c r="I16" s="23">
        <f t="shared" si="1"/>
        <v>2</v>
      </c>
      <c r="J16" s="22">
        <f t="shared" si="2"/>
        <v>10</v>
      </c>
      <c r="K16" s="35">
        <f t="shared" si="3"/>
        <v>12</v>
      </c>
      <c r="L16" s="23">
        <f t="shared" si="4"/>
        <v>4</v>
      </c>
      <c r="M16" s="32">
        <v>119.99</v>
      </c>
      <c r="N16" s="32">
        <f t="shared" si="5"/>
        <v>479.96</v>
      </c>
    </row>
    <row r="17" spans="1:14" ht="27.75" customHeight="1" x14ac:dyDescent="0.25">
      <c r="A17" s="44" t="s">
        <v>626</v>
      </c>
      <c r="B17" s="44"/>
      <c r="C17" s="44"/>
      <c r="D17" s="44"/>
      <c r="E17" s="44"/>
      <c r="F17" s="44"/>
      <c r="G17" s="44"/>
      <c r="H17" s="44"/>
      <c r="I17" s="44"/>
      <c r="J17" s="44"/>
      <c r="K17" s="44"/>
      <c r="L17" s="44"/>
      <c r="M17" s="45">
        <f>SUM(N3:N16)</f>
        <v>22323.190000000002</v>
      </c>
      <c r="N17" s="45"/>
    </row>
  </sheetData>
  <mergeCells count="3">
    <mergeCell ref="A17:L17"/>
    <mergeCell ref="A1:N1"/>
    <mergeCell ref="M17:N17"/>
  </mergeCells>
  <pageMargins left="0.51181102362204722" right="0.51181102362204722" top="0.78740157480314965" bottom="0.78740157480314965" header="0.31496062992125984" footer="0.31496062992125984"/>
  <pageSetup paperSize="9" scale="4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8E2DDE-03C3-45AE-B9E6-B91959B38C08}">
  <sheetPr codeName="Planilha4"/>
  <dimension ref="A1:N10"/>
  <sheetViews>
    <sheetView zoomScale="80" zoomScaleNormal="80" workbookViewId="0">
      <selection activeCell="M10" sqref="A1:N10"/>
    </sheetView>
  </sheetViews>
  <sheetFormatPr defaultRowHeight="15" x14ac:dyDescent="0.25"/>
  <cols>
    <col min="1" max="1" width="7.140625" style="15" customWidth="1"/>
    <col min="2" max="2" width="33" style="15" customWidth="1"/>
    <col min="3" max="3" width="35.140625" style="15" hidden="1" customWidth="1"/>
    <col min="4" max="4" width="76.42578125" style="15" customWidth="1"/>
    <col min="5" max="5" width="17" style="15" customWidth="1"/>
    <col min="6" max="11" width="0" style="15" hidden="1" customWidth="1"/>
    <col min="12" max="12" width="10.85546875" style="15" customWidth="1"/>
    <col min="13" max="13" width="12" style="15" bestFit="1" customWidth="1"/>
    <col min="14" max="14" width="13.140625" style="15" bestFit="1" customWidth="1"/>
    <col min="15" max="16384" width="9.140625" style="15"/>
  </cols>
  <sheetData>
    <row r="1" spans="1:14" ht="33" customHeight="1" x14ac:dyDescent="0.25">
      <c r="A1" s="42" t="s">
        <v>634</v>
      </c>
      <c r="B1" s="42"/>
      <c r="C1" s="42"/>
      <c r="D1" s="42"/>
      <c r="E1" s="42"/>
      <c r="F1" s="42"/>
      <c r="G1" s="42"/>
      <c r="H1" s="42"/>
      <c r="I1" s="42"/>
      <c r="J1" s="42"/>
      <c r="K1" s="42"/>
      <c r="L1" s="42"/>
      <c r="M1" s="42"/>
      <c r="N1" s="42"/>
    </row>
    <row r="2" spans="1:14" ht="45" customHeight="1" x14ac:dyDescent="0.25">
      <c r="A2" s="10" t="s">
        <v>0</v>
      </c>
      <c r="B2" s="10" t="s">
        <v>1</v>
      </c>
      <c r="C2" s="10" t="s">
        <v>2</v>
      </c>
      <c r="D2" s="10" t="s">
        <v>2</v>
      </c>
      <c r="E2" s="10" t="s">
        <v>3</v>
      </c>
      <c r="F2" s="10" t="s">
        <v>624</v>
      </c>
      <c r="G2" s="10" t="s">
        <v>625</v>
      </c>
      <c r="H2" s="10" t="s">
        <v>0</v>
      </c>
      <c r="I2" s="10" t="s">
        <v>1</v>
      </c>
      <c r="J2" s="10" t="s">
        <v>2</v>
      </c>
      <c r="K2" s="10" t="s">
        <v>3</v>
      </c>
      <c r="L2" s="10" t="s">
        <v>628</v>
      </c>
      <c r="M2" s="10" t="s">
        <v>624</v>
      </c>
      <c r="N2" s="10" t="s">
        <v>625</v>
      </c>
    </row>
    <row r="3" spans="1:14" ht="76.5" x14ac:dyDescent="0.25">
      <c r="A3" s="17">
        <v>1</v>
      </c>
      <c r="B3" s="18" t="s">
        <v>511</v>
      </c>
      <c r="C3" s="18" t="str">
        <f t="shared" ref="C3:C9" si="0">UPPER(B3)</f>
        <v>BROCA CARBIDE CÔNICA DE EXTREMIDADE PLANA 170L</v>
      </c>
      <c r="D3" s="21" t="s">
        <v>512</v>
      </c>
      <c r="E3" s="22" t="s">
        <v>27</v>
      </c>
      <c r="F3" s="34">
        <f>VLOOKUP(B3,'[1]Atas Vigentes 14.12'!$A$1:$Y$708,25,FALSE)</f>
        <v>13</v>
      </c>
      <c r="G3" s="22">
        <v>10</v>
      </c>
      <c r="H3" s="23">
        <v>2</v>
      </c>
      <c r="I3" s="23">
        <f t="shared" ref="I3:I9" si="1">G3/H3</f>
        <v>5</v>
      </c>
      <c r="J3" s="22">
        <f t="shared" ref="J3:J9" si="2">(12-I3)*H3</f>
        <v>14</v>
      </c>
      <c r="K3" s="35">
        <f t="shared" ref="K3:K9" si="3">J3*20/100+J3</f>
        <v>16.8</v>
      </c>
      <c r="L3" s="23">
        <f t="shared" ref="L3:L9" si="4">ROUND(K3,0)-F3</f>
        <v>4</v>
      </c>
      <c r="M3" s="32">
        <v>9.57</v>
      </c>
      <c r="N3" s="32">
        <f>M3*L3</f>
        <v>38.28</v>
      </c>
    </row>
    <row r="4" spans="1:14" ht="76.5" x14ac:dyDescent="0.25">
      <c r="A4" s="17">
        <v>2</v>
      </c>
      <c r="B4" s="18" t="s">
        <v>513</v>
      </c>
      <c r="C4" s="18" t="str">
        <f t="shared" si="0"/>
        <v>BROCA CARBIDE MULTILAMINADA 30 LÂMINAS FG Nº 9103 FF</v>
      </c>
      <c r="D4" s="21" t="s">
        <v>514</v>
      </c>
      <c r="E4" s="22" t="s">
        <v>27</v>
      </c>
      <c r="F4" s="34">
        <f>VLOOKUP(B4,'[1]Atas Vigentes 14.12'!$A$1:$Y$708,25,FALSE)</f>
        <v>17</v>
      </c>
      <c r="G4" s="22">
        <v>13</v>
      </c>
      <c r="H4" s="23">
        <v>3</v>
      </c>
      <c r="I4" s="23">
        <f t="shared" si="1"/>
        <v>4.333333333333333</v>
      </c>
      <c r="J4" s="22">
        <f t="shared" si="2"/>
        <v>23</v>
      </c>
      <c r="K4" s="35">
        <f t="shared" si="3"/>
        <v>27.6</v>
      </c>
      <c r="L4" s="23">
        <f t="shared" si="4"/>
        <v>11</v>
      </c>
      <c r="M4" s="32">
        <v>32.090000000000003</v>
      </c>
      <c r="N4" s="32">
        <f t="shared" ref="N4:N9" si="5">M4*L4</f>
        <v>352.99</v>
      </c>
    </row>
    <row r="5" spans="1:14" ht="76.5" x14ac:dyDescent="0.25">
      <c r="A5" s="17">
        <v>3</v>
      </c>
      <c r="B5" s="18" t="s">
        <v>515</v>
      </c>
      <c r="C5" s="18" t="str">
        <f t="shared" si="0"/>
        <v>BROCA CARBIDE MULTILAMINADA 30 LÂMINAS CÔNICA LONGA FG Nº 9714 FF </v>
      </c>
      <c r="D5" s="21" t="s">
        <v>516</v>
      </c>
      <c r="E5" s="22" t="s">
        <v>27</v>
      </c>
      <c r="F5" s="34">
        <f>VLOOKUP(B5,'[1]Atas Vigentes 14.12'!$A$1:$Y$708,25,FALSE)</f>
        <v>15</v>
      </c>
      <c r="G5" s="22">
        <v>9</v>
      </c>
      <c r="H5" s="23">
        <v>2.5</v>
      </c>
      <c r="I5" s="23">
        <f t="shared" si="1"/>
        <v>3.6</v>
      </c>
      <c r="J5" s="22">
        <f t="shared" si="2"/>
        <v>21</v>
      </c>
      <c r="K5" s="35">
        <f t="shared" si="3"/>
        <v>25.2</v>
      </c>
      <c r="L5" s="23">
        <f t="shared" si="4"/>
        <v>10</v>
      </c>
      <c r="M5" s="32">
        <v>25.65</v>
      </c>
      <c r="N5" s="32">
        <f t="shared" si="5"/>
        <v>256.5</v>
      </c>
    </row>
    <row r="6" spans="1:14" ht="76.5" x14ac:dyDescent="0.25">
      <c r="A6" s="17">
        <v>4</v>
      </c>
      <c r="B6" s="18" t="s">
        <v>517</v>
      </c>
      <c r="C6" s="18" t="str">
        <f t="shared" si="0"/>
        <v>BROCA CARBIDE MULTILAMINADA 30 LÂMINAS BALA FG Nº 9904 FF</v>
      </c>
      <c r="D6" s="21" t="s">
        <v>518</v>
      </c>
      <c r="E6" s="22" t="s">
        <v>27</v>
      </c>
      <c r="F6" s="34">
        <f>VLOOKUP(B6,'[1]Atas Vigentes 14.12'!$A$1:$Y$708,25,FALSE)</f>
        <v>5</v>
      </c>
      <c r="G6" s="22">
        <v>9</v>
      </c>
      <c r="H6" s="23">
        <v>2</v>
      </c>
      <c r="I6" s="23">
        <f t="shared" si="1"/>
        <v>4.5</v>
      </c>
      <c r="J6" s="22">
        <f t="shared" si="2"/>
        <v>15</v>
      </c>
      <c r="K6" s="35">
        <f t="shared" si="3"/>
        <v>18</v>
      </c>
      <c r="L6" s="23">
        <f t="shared" si="4"/>
        <v>13</v>
      </c>
      <c r="M6" s="32">
        <v>25.71</v>
      </c>
      <c r="N6" s="32">
        <f t="shared" si="5"/>
        <v>334.23</v>
      </c>
    </row>
    <row r="7" spans="1:14" ht="63.75" x14ac:dyDescent="0.25">
      <c r="A7" s="17">
        <v>5</v>
      </c>
      <c r="B7" s="18" t="s">
        <v>519</v>
      </c>
      <c r="C7" s="18" t="str">
        <f t="shared" si="0"/>
        <v>BROCA CARBIDE CILÍNDRICA ARREDONDADA FG Nº1156 </v>
      </c>
      <c r="D7" s="21" t="s">
        <v>520</v>
      </c>
      <c r="E7" s="22" t="s">
        <v>27</v>
      </c>
      <c r="F7" s="34">
        <f>VLOOKUP(B7,'[1]Atas Vigentes 14.12'!$A$1:$Y$708,25,FALSE)</f>
        <v>17</v>
      </c>
      <c r="G7" s="22">
        <v>8</v>
      </c>
      <c r="H7" s="23">
        <v>2.5</v>
      </c>
      <c r="I7" s="23">
        <f t="shared" si="1"/>
        <v>3.2</v>
      </c>
      <c r="J7" s="22">
        <f t="shared" si="2"/>
        <v>22</v>
      </c>
      <c r="K7" s="35">
        <f t="shared" si="3"/>
        <v>26.4</v>
      </c>
      <c r="L7" s="23">
        <f t="shared" si="4"/>
        <v>9</v>
      </c>
      <c r="M7" s="32">
        <v>6.72</v>
      </c>
      <c r="N7" s="32">
        <f t="shared" si="5"/>
        <v>60.48</v>
      </c>
    </row>
    <row r="8" spans="1:14" ht="63.75" x14ac:dyDescent="0.25">
      <c r="A8" s="17">
        <v>6</v>
      </c>
      <c r="B8" s="18" t="s">
        <v>521</v>
      </c>
      <c r="C8" s="18" t="str">
        <f t="shared" si="0"/>
        <v xml:space="preserve">BROCA CARBIDE FG Nº 1557 CILÍNDRICA DENTEADA TOPO ARREDONDADO </v>
      </c>
      <c r="D8" s="21" t="s">
        <v>522</v>
      </c>
      <c r="E8" s="22" t="s">
        <v>523</v>
      </c>
      <c r="F8" s="34">
        <f>VLOOKUP(B8,'[1]Atas Vigentes 14.12'!$A$1:$Y$708,25,FALSE)</f>
        <v>30</v>
      </c>
      <c r="G8" s="22">
        <v>0</v>
      </c>
      <c r="H8" s="23">
        <v>3</v>
      </c>
      <c r="I8" s="23">
        <f t="shared" si="1"/>
        <v>0</v>
      </c>
      <c r="J8" s="22">
        <f t="shared" si="2"/>
        <v>36</v>
      </c>
      <c r="K8" s="35">
        <f t="shared" si="3"/>
        <v>43.2</v>
      </c>
      <c r="L8" s="23">
        <f t="shared" si="4"/>
        <v>13</v>
      </c>
      <c r="M8" s="32">
        <v>8.1999999999999993</v>
      </c>
      <c r="N8" s="32">
        <f t="shared" si="5"/>
        <v>106.6</v>
      </c>
    </row>
    <row r="9" spans="1:14" ht="63.75" x14ac:dyDescent="0.25">
      <c r="A9" s="23">
        <v>7</v>
      </c>
      <c r="B9" s="19" t="s">
        <v>524</v>
      </c>
      <c r="C9" s="19" t="str">
        <f t="shared" si="0"/>
        <v>BROCA CARBIDE MULTILAMINADAS 12 LÂMINAS FG 7108F</v>
      </c>
      <c r="D9" s="24" t="s">
        <v>525</v>
      </c>
      <c r="E9" s="26" t="s">
        <v>27</v>
      </c>
      <c r="F9" s="46">
        <f>VLOOKUP(B9,'[1]Atas Vigentes 14.12'!$A$1:$Y$708,25,FALSE)</f>
        <v>15</v>
      </c>
      <c r="G9" s="26">
        <v>9</v>
      </c>
      <c r="H9" s="23">
        <v>2.5</v>
      </c>
      <c r="I9" s="23">
        <f t="shared" si="1"/>
        <v>3.6</v>
      </c>
      <c r="J9" s="26">
        <f t="shared" si="2"/>
        <v>21</v>
      </c>
      <c r="K9" s="26">
        <f t="shared" si="3"/>
        <v>25.2</v>
      </c>
      <c r="L9" s="23">
        <f t="shared" si="4"/>
        <v>10</v>
      </c>
      <c r="M9" s="33">
        <v>22.37</v>
      </c>
      <c r="N9" s="33">
        <f t="shared" si="5"/>
        <v>223.70000000000002</v>
      </c>
    </row>
    <row r="10" spans="1:14" ht="28.5" customHeight="1" x14ac:dyDescent="0.25">
      <c r="A10" s="44" t="s">
        <v>626</v>
      </c>
      <c r="B10" s="44"/>
      <c r="C10" s="44"/>
      <c r="D10" s="44"/>
      <c r="E10" s="44"/>
      <c r="F10" s="44"/>
      <c r="G10" s="44"/>
      <c r="H10" s="44"/>
      <c r="I10" s="44"/>
      <c r="J10" s="44"/>
      <c r="K10" s="44"/>
      <c r="L10" s="44"/>
      <c r="M10" s="47">
        <f>SUM(N3:N9)</f>
        <v>1372.78</v>
      </c>
      <c r="N10" s="44"/>
    </row>
  </sheetData>
  <protectedRanges>
    <protectedRange password="C405" sqref="D4" name="Intervalo1_1_89_1_1_1"/>
    <protectedRange password="C405" sqref="D5" name="Intervalo1_17_1_1_1"/>
    <protectedRange sqref="D7:D8" name="Intervalo1_1_1_1"/>
  </protectedRanges>
  <mergeCells count="3">
    <mergeCell ref="A1:N1"/>
    <mergeCell ref="A10:L10"/>
    <mergeCell ref="M10:N10"/>
  </mergeCells>
  <pageMargins left="0.51181102362204722" right="0.51181102362204722" top="0.78740157480314965" bottom="0.78740157480314965" header="0.31496062992125984" footer="0.31496062992125984"/>
  <pageSetup paperSize="9" scale="4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AAA77B-63C7-4263-ACE0-8D08EDF8BD02}">
  <sheetPr codeName="Planilha5"/>
  <dimension ref="A1:N13"/>
  <sheetViews>
    <sheetView zoomScale="70" zoomScaleNormal="70" workbookViewId="0">
      <selection activeCell="M13" sqref="A1:N13"/>
    </sheetView>
  </sheetViews>
  <sheetFormatPr defaultRowHeight="12.75" x14ac:dyDescent="0.25"/>
  <cols>
    <col min="1" max="1" width="8.42578125" style="43" customWidth="1"/>
    <col min="2" max="2" width="34.5703125" style="43" customWidth="1"/>
    <col min="3" max="3" width="35.140625" style="43" hidden="1" customWidth="1"/>
    <col min="4" max="4" width="84.28515625" style="43" customWidth="1"/>
    <col min="5" max="5" width="18.28515625" style="43" customWidth="1"/>
    <col min="6" max="11" width="0" style="43" hidden="1" customWidth="1"/>
    <col min="12" max="12" width="11" style="43" customWidth="1"/>
    <col min="13" max="13" width="11.85546875" style="43" bestFit="1" customWidth="1"/>
    <col min="14" max="14" width="13.28515625" style="43" bestFit="1" customWidth="1"/>
    <col min="15" max="16384" width="9.140625" style="43"/>
  </cols>
  <sheetData>
    <row r="1" spans="1:14" ht="41.25" customHeight="1" x14ac:dyDescent="0.25">
      <c r="A1" s="42" t="s">
        <v>635</v>
      </c>
      <c r="B1" s="42"/>
      <c r="C1" s="42"/>
      <c r="D1" s="42"/>
      <c r="E1" s="42"/>
      <c r="F1" s="42"/>
      <c r="G1" s="42"/>
      <c r="H1" s="42"/>
      <c r="I1" s="42"/>
      <c r="J1" s="42"/>
      <c r="K1" s="42"/>
      <c r="L1" s="42"/>
      <c r="M1" s="42"/>
      <c r="N1" s="42"/>
    </row>
    <row r="2" spans="1:14" ht="51" x14ac:dyDescent="0.25">
      <c r="A2" s="10" t="s">
        <v>0</v>
      </c>
      <c r="B2" s="10" t="s">
        <v>1</v>
      </c>
      <c r="C2" s="10" t="s">
        <v>2</v>
      </c>
      <c r="D2" s="10" t="s">
        <v>2</v>
      </c>
      <c r="E2" s="10" t="s">
        <v>3</v>
      </c>
      <c r="F2" s="10" t="s">
        <v>624</v>
      </c>
      <c r="G2" s="10" t="s">
        <v>625</v>
      </c>
      <c r="H2" s="10" t="s">
        <v>0</v>
      </c>
      <c r="I2" s="10" t="s">
        <v>1</v>
      </c>
      <c r="J2" s="10" t="s">
        <v>2</v>
      </c>
      <c r="K2" s="10" t="s">
        <v>3</v>
      </c>
      <c r="L2" s="10" t="s">
        <v>628</v>
      </c>
      <c r="M2" s="10" t="s">
        <v>624</v>
      </c>
      <c r="N2" s="10" t="s">
        <v>625</v>
      </c>
    </row>
    <row r="3" spans="1:14" ht="53.25" customHeight="1" x14ac:dyDescent="0.25">
      <c r="A3" s="17">
        <v>1</v>
      </c>
      <c r="B3" s="18" t="s">
        <v>526</v>
      </c>
      <c r="C3" s="18" t="str">
        <f t="shared" ref="C3:C8" si="0">UPPER(B3)</f>
        <v>PONTA DIAMANTADA CILÍNDRICA EXTREMIDADE ARREDONDADA 1141 - FG </v>
      </c>
      <c r="D3" s="21" t="s">
        <v>527</v>
      </c>
      <c r="E3" s="22" t="s">
        <v>27</v>
      </c>
      <c r="F3" s="34">
        <f>VLOOKUP(B3,'[1]Atas Vigentes 14.12'!$A$1:$Y$708,25,FALSE)</f>
        <v>20</v>
      </c>
      <c r="G3" s="22">
        <v>0</v>
      </c>
      <c r="H3" s="23">
        <v>2</v>
      </c>
      <c r="I3" s="23">
        <f t="shared" ref="I3:I12" si="1">G3/H3</f>
        <v>0</v>
      </c>
      <c r="J3" s="22">
        <f t="shared" ref="J3:J12" si="2">(12-I3)*H3</f>
        <v>24</v>
      </c>
      <c r="K3" s="35">
        <f t="shared" ref="K3:K12" si="3">J3*20/100+J3</f>
        <v>28.8</v>
      </c>
      <c r="L3" s="23">
        <f t="shared" ref="L3:L12" si="4">ROUND(K3,0)-F3</f>
        <v>9</v>
      </c>
      <c r="M3" s="32">
        <v>9.89</v>
      </c>
      <c r="N3" s="32">
        <f>M3*L3</f>
        <v>89.01</v>
      </c>
    </row>
    <row r="4" spans="1:14" ht="52.5" customHeight="1" x14ac:dyDescent="0.25">
      <c r="A4" s="17">
        <v>2</v>
      </c>
      <c r="B4" s="18" t="s">
        <v>528</v>
      </c>
      <c r="C4" s="18" t="str">
        <f t="shared" si="0"/>
        <v>PONTA DIAMANTADA CÔNICA BORDA ARREDONDADA 2130 – FG </v>
      </c>
      <c r="D4" s="21" t="s">
        <v>529</v>
      </c>
      <c r="E4" s="22" t="s">
        <v>27</v>
      </c>
      <c r="F4" s="34">
        <f>VLOOKUP(B4,'[1]Atas Vigentes 14.12'!$A$1:$Y$708,25,FALSE)</f>
        <v>17</v>
      </c>
      <c r="G4" s="22">
        <v>2</v>
      </c>
      <c r="H4" s="23">
        <v>2</v>
      </c>
      <c r="I4" s="23">
        <f t="shared" si="1"/>
        <v>1</v>
      </c>
      <c r="J4" s="22">
        <f t="shared" si="2"/>
        <v>22</v>
      </c>
      <c r="K4" s="35">
        <f t="shared" si="3"/>
        <v>26.4</v>
      </c>
      <c r="L4" s="23">
        <f t="shared" si="4"/>
        <v>9</v>
      </c>
      <c r="M4" s="32">
        <v>11.96</v>
      </c>
      <c r="N4" s="32">
        <f t="shared" ref="N4:N12" si="5">M4*L4</f>
        <v>107.64000000000001</v>
      </c>
    </row>
    <row r="5" spans="1:14" ht="52.5" customHeight="1" x14ac:dyDescent="0.25">
      <c r="A5" s="17">
        <v>3</v>
      </c>
      <c r="B5" s="18" t="s">
        <v>530</v>
      </c>
      <c r="C5" s="18" t="str">
        <f t="shared" si="0"/>
        <v>PONTA DIAMANTADA ESFÉRICA 1011 - FG</v>
      </c>
      <c r="D5" s="21" t="s">
        <v>531</v>
      </c>
      <c r="E5" s="22" t="s">
        <v>27</v>
      </c>
      <c r="F5" s="34">
        <f>VLOOKUP(B5,'[1]Atas Vigentes 14.12'!$A$1:$Y$708,25,FALSE)</f>
        <v>198</v>
      </c>
      <c r="G5" s="22">
        <v>0</v>
      </c>
      <c r="H5" s="23">
        <v>15</v>
      </c>
      <c r="I5" s="23">
        <f t="shared" si="1"/>
        <v>0</v>
      </c>
      <c r="J5" s="22">
        <f t="shared" si="2"/>
        <v>180</v>
      </c>
      <c r="K5" s="35">
        <f t="shared" si="3"/>
        <v>216</v>
      </c>
      <c r="L5" s="23">
        <f t="shared" si="4"/>
        <v>18</v>
      </c>
      <c r="M5" s="32">
        <v>5.9</v>
      </c>
      <c r="N5" s="32">
        <f t="shared" si="5"/>
        <v>106.2</v>
      </c>
    </row>
    <row r="6" spans="1:14" ht="54.75" customHeight="1" x14ac:dyDescent="0.25">
      <c r="A6" s="17">
        <v>4</v>
      </c>
      <c r="B6" s="18" t="s">
        <v>532</v>
      </c>
      <c r="C6" s="18" t="str">
        <f t="shared" si="0"/>
        <v>PONTA DIAMANTADA ESFÉRICA 1012 - FG </v>
      </c>
      <c r="D6" s="21" t="s">
        <v>533</v>
      </c>
      <c r="E6" s="22" t="s">
        <v>27</v>
      </c>
      <c r="F6" s="34">
        <f>VLOOKUP(B6,'[1]Atas Vigentes 14.12'!$A$1:$Y$708,25,FALSE)</f>
        <v>59</v>
      </c>
      <c r="G6" s="22">
        <v>30</v>
      </c>
      <c r="H6" s="23">
        <v>10</v>
      </c>
      <c r="I6" s="23">
        <f t="shared" si="1"/>
        <v>3</v>
      </c>
      <c r="J6" s="22">
        <f t="shared" si="2"/>
        <v>90</v>
      </c>
      <c r="K6" s="35">
        <f t="shared" si="3"/>
        <v>108</v>
      </c>
      <c r="L6" s="23">
        <f t="shared" si="4"/>
        <v>49</v>
      </c>
      <c r="M6" s="32">
        <v>6.83</v>
      </c>
      <c r="N6" s="32">
        <f t="shared" si="5"/>
        <v>334.67</v>
      </c>
    </row>
    <row r="7" spans="1:14" ht="52.5" customHeight="1" x14ac:dyDescent="0.25">
      <c r="A7" s="17">
        <v>5</v>
      </c>
      <c r="B7" s="18" t="s">
        <v>534</v>
      </c>
      <c r="C7" s="18" t="str">
        <f t="shared" si="0"/>
        <v>PONTA DIAMANTADA ESFÉRICA 1014HL - FG </v>
      </c>
      <c r="D7" s="21" t="s">
        <v>535</v>
      </c>
      <c r="E7" s="22" t="s">
        <v>27</v>
      </c>
      <c r="F7" s="34">
        <f>VLOOKUP(B7,'[1]Atas Vigentes 14.12'!$A$1:$Y$708,25,FALSE)</f>
        <v>77</v>
      </c>
      <c r="G7" s="22">
        <v>16</v>
      </c>
      <c r="H7" s="23">
        <v>8</v>
      </c>
      <c r="I7" s="23">
        <f t="shared" si="1"/>
        <v>2</v>
      </c>
      <c r="J7" s="22">
        <f t="shared" si="2"/>
        <v>80</v>
      </c>
      <c r="K7" s="35">
        <f t="shared" si="3"/>
        <v>96</v>
      </c>
      <c r="L7" s="23">
        <f t="shared" si="4"/>
        <v>19</v>
      </c>
      <c r="M7" s="32">
        <v>6.82</v>
      </c>
      <c r="N7" s="32">
        <f t="shared" si="5"/>
        <v>129.58000000000001</v>
      </c>
    </row>
    <row r="8" spans="1:14" ht="51.75" customHeight="1" x14ac:dyDescent="0.25">
      <c r="A8" s="17">
        <v>6</v>
      </c>
      <c r="B8" s="18" t="s">
        <v>536</v>
      </c>
      <c r="C8" s="18" t="str">
        <f t="shared" si="0"/>
        <v>PONTA DIAMANTADA ESFÉRICA 1014 – FG</v>
      </c>
      <c r="D8" s="21" t="s">
        <v>537</v>
      </c>
      <c r="E8" s="22" t="s">
        <v>27</v>
      </c>
      <c r="F8" s="34">
        <f>VLOOKUP(B8,'[1]Atas Vigentes 14.12'!$A$1:$Y$708,25,FALSE)</f>
        <v>102</v>
      </c>
      <c r="G8" s="22">
        <v>10</v>
      </c>
      <c r="H8" s="23">
        <v>10</v>
      </c>
      <c r="I8" s="23">
        <f t="shared" si="1"/>
        <v>1</v>
      </c>
      <c r="J8" s="22">
        <f t="shared" si="2"/>
        <v>110</v>
      </c>
      <c r="K8" s="35">
        <f t="shared" si="3"/>
        <v>132</v>
      </c>
      <c r="L8" s="23">
        <f t="shared" si="4"/>
        <v>30</v>
      </c>
      <c r="M8" s="32">
        <v>6.82</v>
      </c>
      <c r="N8" s="32">
        <f t="shared" si="5"/>
        <v>204.60000000000002</v>
      </c>
    </row>
    <row r="9" spans="1:14" ht="49.5" customHeight="1" x14ac:dyDescent="0.25">
      <c r="A9" s="17">
        <v>7</v>
      </c>
      <c r="B9" s="18" t="s">
        <v>538</v>
      </c>
      <c r="C9" s="18" t="str">
        <f>UPPER(B9)</f>
        <v>PONTA DIAMANTADA ESFÉRICA 1016 – FG</v>
      </c>
      <c r="D9" s="21" t="s">
        <v>539</v>
      </c>
      <c r="E9" s="22" t="s">
        <v>27</v>
      </c>
      <c r="F9" s="34">
        <f>VLOOKUP(B9,'[1]Atas Vigentes 14.12'!$A$1:$Y$708,25,FALSE)</f>
        <v>100</v>
      </c>
      <c r="G9" s="22">
        <v>20</v>
      </c>
      <c r="H9" s="23">
        <v>10</v>
      </c>
      <c r="I9" s="23">
        <f t="shared" si="1"/>
        <v>2</v>
      </c>
      <c r="J9" s="22">
        <f t="shared" si="2"/>
        <v>100</v>
      </c>
      <c r="K9" s="35">
        <f t="shared" si="3"/>
        <v>120</v>
      </c>
      <c r="L9" s="23">
        <f t="shared" si="4"/>
        <v>20</v>
      </c>
      <c r="M9" s="32">
        <v>6.34</v>
      </c>
      <c r="N9" s="32">
        <f t="shared" si="5"/>
        <v>126.8</v>
      </c>
    </row>
    <row r="10" spans="1:14" ht="54.75" customHeight="1" x14ac:dyDescent="0.25">
      <c r="A10" s="17">
        <v>8</v>
      </c>
      <c r="B10" s="18" t="s">
        <v>540</v>
      </c>
      <c r="C10" s="18" t="str">
        <f>UPPER(B10)</f>
        <v>PONTA DIAMANTADA CHAMA 3118F - FG </v>
      </c>
      <c r="D10" s="21" t="s">
        <v>541</v>
      </c>
      <c r="E10" s="22" t="s">
        <v>27</v>
      </c>
      <c r="F10" s="34">
        <f>VLOOKUP(B10,'[1]Atas Vigentes 14.12'!$A$1:$Y$708,25,FALSE)</f>
        <v>39</v>
      </c>
      <c r="G10" s="22">
        <v>2</v>
      </c>
      <c r="H10" s="23">
        <v>4</v>
      </c>
      <c r="I10" s="23">
        <f t="shared" si="1"/>
        <v>0.5</v>
      </c>
      <c r="J10" s="22">
        <f t="shared" si="2"/>
        <v>46</v>
      </c>
      <c r="K10" s="35">
        <f t="shared" si="3"/>
        <v>55.2</v>
      </c>
      <c r="L10" s="23">
        <f t="shared" si="4"/>
        <v>16</v>
      </c>
      <c r="M10" s="32">
        <v>10.5</v>
      </c>
      <c r="N10" s="32">
        <f t="shared" si="5"/>
        <v>168</v>
      </c>
    </row>
    <row r="11" spans="1:14" ht="65.25" customHeight="1" x14ac:dyDescent="0.25">
      <c r="A11" s="17">
        <v>9</v>
      </c>
      <c r="B11" s="18" t="s">
        <v>542</v>
      </c>
      <c r="C11" s="18" t="str">
        <f>UPPER(B11)</f>
        <v>PONTA DIAMANTADA CÔNICA PONTIAGUDA Nº 3195 FF – FG</v>
      </c>
      <c r="D11" s="21" t="s">
        <v>543</v>
      </c>
      <c r="E11" s="22" t="s">
        <v>27</v>
      </c>
      <c r="F11" s="34">
        <f>VLOOKUP(B11,'[1]Atas Vigentes 14.12'!$A$1:$Y$708,25,FALSE)</f>
        <v>25</v>
      </c>
      <c r="G11" s="22">
        <v>0</v>
      </c>
      <c r="H11" s="23">
        <v>3</v>
      </c>
      <c r="I11" s="23">
        <f t="shared" si="1"/>
        <v>0</v>
      </c>
      <c r="J11" s="22">
        <f t="shared" si="2"/>
        <v>36</v>
      </c>
      <c r="K11" s="35">
        <f t="shared" si="3"/>
        <v>43.2</v>
      </c>
      <c r="L11" s="23">
        <f t="shared" si="4"/>
        <v>18</v>
      </c>
      <c r="M11" s="32">
        <v>8.36</v>
      </c>
      <c r="N11" s="32">
        <f t="shared" si="5"/>
        <v>150.47999999999999</v>
      </c>
    </row>
    <row r="12" spans="1:14" ht="52.5" customHeight="1" x14ac:dyDescent="0.25">
      <c r="A12" s="17">
        <v>10</v>
      </c>
      <c r="B12" s="18" t="s">
        <v>544</v>
      </c>
      <c r="C12" s="18" t="str">
        <f>UPPER(B12)</f>
        <v>PONTA DIAMANTADA PM 718</v>
      </c>
      <c r="D12" s="21" t="s">
        <v>545</v>
      </c>
      <c r="E12" s="22" t="s">
        <v>27</v>
      </c>
      <c r="F12" s="34">
        <f>VLOOKUP(B12,'[1]Atas Vigentes 14.12'!$A$1:$Y$708,25,FALSE)</f>
        <v>18</v>
      </c>
      <c r="G12" s="22">
        <v>0</v>
      </c>
      <c r="H12" s="23">
        <v>3</v>
      </c>
      <c r="I12" s="23">
        <f t="shared" si="1"/>
        <v>0</v>
      </c>
      <c r="J12" s="22">
        <f t="shared" si="2"/>
        <v>36</v>
      </c>
      <c r="K12" s="35">
        <f t="shared" si="3"/>
        <v>43.2</v>
      </c>
      <c r="L12" s="23">
        <f t="shared" si="4"/>
        <v>25</v>
      </c>
      <c r="M12" s="32">
        <v>9.9</v>
      </c>
      <c r="N12" s="32">
        <f t="shared" si="5"/>
        <v>247.5</v>
      </c>
    </row>
    <row r="13" spans="1:14" ht="32.25" customHeight="1" x14ac:dyDescent="0.25">
      <c r="A13" s="44" t="s">
        <v>627</v>
      </c>
      <c r="B13" s="44"/>
      <c r="C13" s="44"/>
      <c r="D13" s="44"/>
      <c r="E13" s="44"/>
      <c r="F13" s="44"/>
      <c r="G13" s="44"/>
      <c r="H13" s="44"/>
      <c r="I13" s="44"/>
      <c r="J13" s="44"/>
      <c r="K13" s="44"/>
      <c r="L13" s="44"/>
      <c r="M13" s="45">
        <f>SUM(N3:N12)</f>
        <v>1664.48</v>
      </c>
      <c r="N13" s="45"/>
    </row>
  </sheetData>
  <protectedRanges>
    <protectedRange password="C405" sqref="D4:D9" name="Intervalo1_43_1_1_1"/>
  </protectedRanges>
  <mergeCells count="3">
    <mergeCell ref="A1:N1"/>
    <mergeCell ref="A13:L13"/>
    <mergeCell ref="M13:N13"/>
  </mergeCells>
  <pageMargins left="0.51181102362204722" right="0.51181102362204722" top="0.78740157480314965" bottom="0.78740157480314965" header="0.31496062992125984" footer="0.31496062992125984"/>
  <pageSetup paperSize="9" scale="4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65229CB-3036-42BE-87D1-502DE7B9C466}">
  <sheetPr codeName="Planilha6"/>
  <dimension ref="A1:N7"/>
  <sheetViews>
    <sheetView zoomScale="80" zoomScaleNormal="80" workbookViewId="0">
      <selection activeCell="M7" sqref="A1:N7"/>
    </sheetView>
  </sheetViews>
  <sheetFormatPr defaultRowHeight="12.75" x14ac:dyDescent="0.25"/>
  <cols>
    <col min="1" max="1" width="7" style="43" customWidth="1"/>
    <col min="2" max="2" width="33.28515625" style="43" customWidth="1"/>
    <col min="3" max="3" width="35.140625" style="43" hidden="1" customWidth="1"/>
    <col min="4" max="4" width="69.7109375" style="43" customWidth="1"/>
    <col min="5" max="5" width="15.140625" style="43" customWidth="1"/>
    <col min="6" max="11" width="0" style="43" hidden="1" customWidth="1"/>
    <col min="12" max="12" width="12.28515625" style="43" customWidth="1"/>
    <col min="13" max="13" width="12" style="43" bestFit="1" customWidth="1"/>
    <col min="14" max="14" width="15.28515625" style="43" bestFit="1" customWidth="1"/>
    <col min="15" max="16384" width="9.140625" style="43"/>
  </cols>
  <sheetData>
    <row r="1" spans="1:14" ht="33" customHeight="1" x14ac:dyDescent="0.25">
      <c r="A1" s="42" t="s">
        <v>636</v>
      </c>
      <c r="B1" s="42"/>
      <c r="C1" s="42"/>
      <c r="D1" s="42"/>
      <c r="E1" s="42"/>
      <c r="F1" s="42"/>
      <c r="G1" s="42"/>
      <c r="H1" s="42"/>
      <c r="I1" s="42"/>
      <c r="J1" s="42"/>
      <c r="K1" s="42"/>
      <c r="L1" s="42"/>
      <c r="M1" s="42"/>
      <c r="N1" s="42"/>
    </row>
    <row r="2" spans="1:14" ht="40.5" customHeight="1" x14ac:dyDescent="0.25">
      <c r="A2" s="10" t="s">
        <v>0</v>
      </c>
      <c r="B2" s="10" t="s">
        <v>1</v>
      </c>
      <c r="C2" s="10" t="s">
        <v>2</v>
      </c>
      <c r="D2" s="10" t="s">
        <v>2</v>
      </c>
      <c r="E2" s="10" t="s">
        <v>3</v>
      </c>
      <c r="F2" s="10" t="s">
        <v>624</v>
      </c>
      <c r="G2" s="10" t="s">
        <v>625</v>
      </c>
      <c r="H2" s="10" t="s">
        <v>0</v>
      </c>
      <c r="I2" s="10" t="s">
        <v>1</v>
      </c>
      <c r="J2" s="10" t="s">
        <v>2</v>
      </c>
      <c r="K2" s="10" t="s">
        <v>3</v>
      </c>
      <c r="L2" s="10" t="s">
        <v>628</v>
      </c>
      <c r="M2" s="10" t="s">
        <v>624</v>
      </c>
      <c r="N2" s="10" t="s">
        <v>625</v>
      </c>
    </row>
    <row r="3" spans="1:14" ht="69.75" customHeight="1" x14ac:dyDescent="0.25">
      <c r="A3" s="17">
        <v>1</v>
      </c>
      <c r="B3" s="18" t="s">
        <v>546</v>
      </c>
      <c r="C3" s="18" t="str">
        <f>UPPER(B3)</f>
        <v>LIMA HEDSTROEM ESTÉRIL 25MM - SORTIDA Nº 15-40</v>
      </c>
      <c r="D3" s="21" t="s">
        <v>547</v>
      </c>
      <c r="E3" s="22" t="s">
        <v>310</v>
      </c>
      <c r="F3" s="34">
        <f>VLOOKUP(B3,'[1]Atas Vigentes 14.12'!$A$1:$Y$708,25,FALSE)</f>
        <v>8</v>
      </c>
      <c r="G3" s="22">
        <v>7</v>
      </c>
      <c r="H3" s="23">
        <v>2</v>
      </c>
      <c r="I3" s="23">
        <f t="shared" ref="I3:I6" si="0">G3/H3</f>
        <v>3.5</v>
      </c>
      <c r="J3" s="22">
        <f t="shared" ref="J3:J6" si="1">(12-I3)*H3</f>
        <v>17</v>
      </c>
      <c r="K3" s="35">
        <f t="shared" ref="K3:K6" si="2">J3*20/100+J3</f>
        <v>20.399999999999999</v>
      </c>
      <c r="L3" s="23">
        <f>ROUND(K3,0)-F3</f>
        <v>12</v>
      </c>
      <c r="M3" s="32">
        <v>59.31</v>
      </c>
      <c r="N3" s="32">
        <f>M3*L3</f>
        <v>711.72</v>
      </c>
    </row>
    <row r="4" spans="1:14" ht="64.5" customHeight="1" x14ac:dyDescent="0.25">
      <c r="A4" s="17">
        <v>2</v>
      </c>
      <c r="B4" s="18" t="s">
        <v>548</v>
      </c>
      <c r="C4" s="18" t="str">
        <f>UPPER(B4)</f>
        <v>LIMA HEDSTROEM ESTÉRIL 25MM - SORTIDA Nº 45-80</v>
      </c>
      <c r="D4" s="21" t="s">
        <v>549</v>
      </c>
      <c r="E4" s="22" t="s">
        <v>310</v>
      </c>
      <c r="F4" s="34">
        <f>VLOOKUP(B4,'[1]Atas Vigentes 14.12'!$A$1:$Y$708,25,FALSE)</f>
        <v>3</v>
      </c>
      <c r="G4" s="22">
        <v>4</v>
      </c>
      <c r="H4" s="23">
        <v>2</v>
      </c>
      <c r="I4" s="23">
        <f t="shared" si="0"/>
        <v>2</v>
      </c>
      <c r="J4" s="22">
        <f t="shared" si="1"/>
        <v>20</v>
      </c>
      <c r="K4" s="35">
        <f t="shared" si="2"/>
        <v>24</v>
      </c>
      <c r="L4" s="23">
        <f>ROUND(K4,0)-F4</f>
        <v>21</v>
      </c>
      <c r="M4" s="32">
        <v>59.35</v>
      </c>
      <c r="N4" s="32">
        <f t="shared" ref="N4:N6" si="3">M4*L4</f>
        <v>1246.3500000000001</v>
      </c>
    </row>
    <row r="5" spans="1:14" ht="68.25" customHeight="1" x14ac:dyDescent="0.25">
      <c r="A5" s="17">
        <v>3</v>
      </c>
      <c r="B5" s="18" t="s">
        <v>550</v>
      </c>
      <c r="C5" s="18" t="str">
        <f>UPPER(B5)</f>
        <v>LIMA HEDSTROEM ESTÉRIL 31MM - SORTIDA Nº 15-40</v>
      </c>
      <c r="D5" s="21" t="s">
        <v>551</v>
      </c>
      <c r="E5" s="22" t="s">
        <v>310</v>
      </c>
      <c r="F5" s="34">
        <f>VLOOKUP(B5,'[1]Atas Vigentes 14.12'!$A$1:$Y$708,25,FALSE)</f>
        <v>8</v>
      </c>
      <c r="G5" s="22">
        <v>8</v>
      </c>
      <c r="H5" s="23">
        <v>2</v>
      </c>
      <c r="I5" s="23">
        <f t="shared" si="0"/>
        <v>4</v>
      </c>
      <c r="J5" s="22">
        <f t="shared" si="1"/>
        <v>16</v>
      </c>
      <c r="K5" s="35">
        <f t="shared" si="2"/>
        <v>19.2</v>
      </c>
      <c r="L5" s="23">
        <f>ROUND(K5,0)-F5</f>
        <v>11</v>
      </c>
      <c r="M5" s="32">
        <v>62.28</v>
      </c>
      <c r="N5" s="32">
        <f t="shared" si="3"/>
        <v>685.08</v>
      </c>
    </row>
    <row r="6" spans="1:14" ht="67.5" customHeight="1" x14ac:dyDescent="0.25">
      <c r="A6" s="17">
        <v>4</v>
      </c>
      <c r="B6" s="18" t="s">
        <v>552</v>
      </c>
      <c r="C6" s="18" t="str">
        <f>UPPER(B6)</f>
        <v>LIMA HEDSTROEM ESTÉRIL 31MM - SORTIDA Nº 45-80</v>
      </c>
      <c r="D6" s="21" t="s">
        <v>553</v>
      </c>
      <c r="E6" s="22" t="s">
        <v>310</v>
      </c>
      <c r="F6" s="34">
        <f>VLOOKUP(B6,'[1]Atas Vigentes 14.12'!$A$1:$Y$708,25,FALSE)</f>
        <v>13</v>
      </c>
      <c r="G6" s="22">
        <v>1</v>
      </c>
      <c r="H6" s="23">
        <v>2</v>
      </c>
      <c r="I6" s="23">
        <f t="shared" si="0"/>
        <v>0.5</v>
      </c>
      <c r="J6" s="22">
        <f t="shared" si="1"/>
        <v>23</v>
      </c>
      <c r="K6" s="35">
        <f t="shared" si="2"/>
        <v>27.6</v>
      </c>
      <c r="L6" s="23">
        <f>ROUND(K6,0)-F6</f>
        <v>15</v>
      </c>
      <c r="M6" s="32">
        <v>59.99</v>
      </c>
      <c r="N6" s="32">
        <f t="shared" si="3"/>
        <v>899.85</v>
      </c>
    </row>
    <row r="7" spans="1:14" ht="36.75" customHeight="1" x14ac:dyDescent="0.25">
      <c r="A7" s="44" t="s">
        <v>626</v>
      </c>
      <c r="B7" s="44"/>
      <c r="C7" s="44"/>
      <c r="D7" s="44"/>
      <c r="E7" s="44"/>
      <c r="F7" s="44"/>
      <c r="G7" s="44"/>
      <c r="H7" s="44"/>
      <c r="I7" s="44"/>
      <c r="J7" s="44"/>
      <c r="K7" s="44"/>
      <c r="L7" s="44"/>
      <c r="M7" s="47">
        <f>SUM(N3:N6)</f>
        <v>3543</v>
      </c>
      <c r="N7" s="44"/>
    </row>
  </sheetData>
  <mergeCells count="3">
    <mergeCell ref="A1:N1"/>
    <mergeCell ref="A7:L7"/>
    <mergeCell ref="M7:N7"/>
  </mergeCells>
  <pageMargins left="0.51181102362204722" right="0.51181102362204722" top="0.78740157480314965" bottom="0.78740157480314965" header="0.31496062992125984" footer="0.31496062992125984"/>
  <pageSetup paperSize="9" scale="4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16D508-3FEA-496D-891A-8AC599CFD0F3}">
  <sheetPr codeName="Planilha7"/>
  <dimension ref="A1:N9"/>
  <sheetViews>
    <sheetView zoomScale="80" zoomScaleNormal="80" workbookViewId="0">
      <selection activeCell="M9" sqref="A1:N9"/>
    </sheetView>
  </sheetViews>
  <sheetFormatPr defaultRowHeight="12.75" x14ac:dyDescent="0.25"/>
  <cols>
    <col min="1" max="1" width="8.140625" style="43" customWidth="1"/>
    <col min="2" max="2" width="30.140625" style="43" customWidth="1"/>
    <col min="3" max="3" width="35.140625" style="43" hidden="1" customWidth="1"/>
    <col min="4" max="4" width="67.85546875" style="43" customWidth="1"/>
    <col min="5" max="5" width="16.85546875" style="43" customWidth="1"/>
    <col min="6" max="11" width="0" style="43" hidden="1" customWidth="1"/>
    <col min="12" max="12" width="10.140625" style="43" customWidth="1"/>
    <col min="13" max="13" width="13.42578125" style="43" customWidth="1"/>
    <col min="14" max="14" width="15.28515625" style="43" bestFit="1" customWidth="1"/>
    <col min="15" max="16384" width="9.140625" style="43"/>
  </cols>
  <sheetData>
    <row r="1" spans="1:14" ht="31.5" customHeight="1" x14ac:dyDescent="0.25">
      <c r="A1" s="42" t="s">
        <v>637</v>
      </c>
      <c r="B1" s="42"/>
      <c r="C1" s="42"/>
      <c r="D1" s="42"/>
      <c r="E1" s="42"/>
      <c r="F1" s="42"/>
      <c r="G1" s="42"/>
      <c r="H1" s="42"/>
      <c r="I1" s="42"/>
      <c r="J1" s="42"/>
      <c r="K1" s="42"/>
      <c r="L1" s="42"/>
      <c r="M1" s="42"/>
      <c r="N1" s="42"/>
    </row>
    <row r="2" spans="1:14" ht="42.75" customHeight="1" x14ac:dyDescent="0.25">
      <c r="A2" s="10" t="s">
        <v>0</v>
      </c>
      <c r="B2" s="10" t="s">
        <v>1</v>
      </c>
      <c r="C2" s="10" t="s">
        <v>2</v>
      </c>
      <c r="D2" s="10" t="s">
        <v>2</v>
      </c>
      <c r="E2" s="10" t="s">
        <v>3</v>
      </c>
      <c r="F2" s="10" t="s">
        <v>624</v>
      </c>
      <c r="G2" s="10" t="s">
        <v>625</v>
      </c>
      <c r="H2" s="10" t="s">
        <v>0</v>
      </c>
      <c r="I2" s="10" t="s">
        <v>1</v>
      </c>
      <c r="J2" s="10" t="s">
        <v>2</v>
      </c>
      <c r="K2" s="10" t="s">
        <v>3</v>
      </c>
      <c r="L2" s="10" t="s">
        <v>628</v>
      </c>
      <c r="M2" s="10" t="s">
        <v>624</v>
      </c>
      <c r="N2" s="10" t="s">
        <v>625</v>
      </c>
    </row>
    <row r="3" spans="1:14" ht="80.25" customHeight="1" x14ac:dyDescent="0.25">
      <c r="A3" s="17">
        <v>1</v>
      </c>
      <c r="B3" s="18" t="s">
        <v>554</v>
      </c>
      <c r="C3" s="18" t="str">
        <f t="shared" ref="C3:C8" si="0">UPPER(B3)</f>
        <v>LIMA TIPO C-PILOT 21 MM Nº 08 COM CURSOR</v>
      </c>
      <c r="D3" s="24" t="s">
        <v>598</v>
      </c>
      <c r="E3" s="26" t="s">
        <v>310</v>
      </c>
      <c r="F3" s="46">
        <f>VLOOKUP(B3,'[1]Atas Vigentes 14.12'!$A$1:$Y$708,25,FALSE)</f>
        <v>9</v>
      </c>
      <c r="G3" s="26">
        <v>4</v>
      </c>
      <c r="H3" s="23">
        <v>3</v>
      </c>
      <c r="I3" s="23">
        <f t="shared" ref="I3:I8" si="1">G3/H3</f>
        <v>1.3333333333333333</v>
      </c>
      <c r="J3" s="26">
        <f t="shared" ref="J3:J8" si="2">(12-I3)*H3</f>
        <v>32</v>
      </c>
      <c r="K3" s="26">
        <f t="shared" ref="K3:K8" si="3">J3*20/100+J3</f>
        <v>38.4</v>
      </c>
      <c r="L3" s="23">
        <f t="shared" ref="L3:L8" si="4">ROUND(K3,0)-F3</f>
        <v>29</v>
      </c>
      <c r="M3" s="32">
        <v>65.739999999999995</v>
      </c>
      <c r="N3" s="32">
        <f>M3*L3</f>
        <v>1906.4599999999998</v>
      </c>
    </row>
    <row r="4" spans="1:14" ht="69.75" customHeight="1" x14ac:dyDescent="0.25">
      <c r="A4" s="17">
        <v>2</v>
      </c>
      <c r="B4" s="18" t="s">
        <v>555</v>
      </c>
      <c r="C4" s="18" t="str">
        <f t="shared" si="0"/>
        <v>LIMA TIPO C-PILOT 21 MM Nº 10 COM CURSOR</v>
      </c>
      <c r="D4" s="24" t="s">
        <v>599</v>
      </c>
      <c r="E4" s="26" t="s">
        <v>310</v>
      </c>
      <c r="F4" s="46">
        <f>VLOOKUP(B4,'[1]Atas Vigentes 14.12'!$A$1:$Y$708,25,FALSE)</f>
        <v>7</v>
      </c>
      <c r="G4" s="26">
        <v>2</v>
      </c>
      <c r="H4" s="23">
        <v>3</v>
      </c>
      <c r="I4" s="23">
        <f t="shared" si="1"/>
        <v>0.66666666666666663</v>
      </c>
      <c r="J4" s="26">
        <f t="shared" si="2"/>
        <v>34</v>
      </c>
      <c r="K4" s="26">
        <f t="shared" si="3"/>
        <v>40.799999999999997</v>
      </c>
      <c r="L4" s="23">
        <f t="shared" si="4"/>
        <v>34</v>
      </c>
      <c r="M4" s="32">
        <v>67.5</v>
      </c>
      <c r="N4" s="32">
        <f t="shared" ref="N4:N8" si="5">M4*L4</f>
        <v>2295</v>
      </c>
    </row>
    <row r="5" spans="1:14" ht="69.75" customHeight="1" x14ac:dyDescent="0.25">
      <c r="A5" s="17">
        <v>3</v>
      </c>
      <c r="B5" s="18" t="s">
        <v>556</v>
      </c>
      <c r="C5" s="18" t="str">
        <f t="shared" si="0"/>
        <v>LIMA TIPO C-PILOT 21 MM Nº 15 COM CURSOR</v>
      </c>
      <c r="D5" s="24" t="s">
        <v>600</v>
      </c>
      <c r="E5" s="26" t="s">
        <v>310</v>
      </c>
      <c r="F5" s="46">
        <f>VLOOKUP(B5,'[1]Atas Vigentes 14.12'!$A$1:$Y$708,25,FALSE)</f>
        <v>9</v>
      </c>
      <c r="G5" s="26">
        <v>5</v>
      </c>
      <c r="H5" s="23">
        <v>3</v>
      </c>
      <c r="I5" s="23">
        <f t="shared" si="1"/>
        <v>1.6666666666666667</v>
      </c>
      <c r="J5" s="26">
        <f t="shared" si="2"/>
        <v>31</v>
      </c>
      <c r="K5" s="26">
        <f t="shared" si="3"/>
        <v>37.200000000000003</v>
      </c>
      <c r="L5" s="23">
        <f t="shared" si="4"/>
        <v>28</v>
      </c>
      <c r="M5" s="32">
        <v>65.56</v>
      </c>
      <c r="N5" s="32">
        <f t="shared" si="5"/>
        <v>1835.68</v>
      </c>
    </row>
    <row r="6" spans="1:14" ht="67.5" customHeight="1" x14ac:dyDescent="0.25">
      <c r="A6" s="17">
        <v>4</v>
      </c>
      <c r="B6" s="18" t="s">
        <v>557</v>
      </c>
      <c r="C6" s="18" t="str">
        <f t="shared" si="0"/>
        <v>LIMA TIPO C-PILOT 25 MM Nº 08 COM CURSOR</v>
      </c>
      <c r="D6" s="24" t="s">
        <v>601</v>
      </c>
      <c r="E6" s="26" t="s">
        <v>310</v>
      </c>
      <c r="F6" s="46">
        <f>VLOOKUP(B6,'[1]Atas Vigentes 14.12'!$A$1:$Y$708,25,FALSE)</f>
        <v>8</v>
      </c>
      <c r="G6" s="26">
        <v>0</v>
      </c>
      <c r="H6" s="23">
        <v>3</v>
      </c>
      <c r="I6" s="23">
        <f t="shared" si="1"/>
        <v>0</v>
      </c>
      <c r="J6" s="26">
        <f t="shared" si="2"/>
        <v>36</v>
      </c>
      <c r="K6" s="26">
        <f t="shared" si="3"/>
        <v>43.2</v>
      </c>
      <c r="L6" s="23">
        <f t="shared" si="4"/>
        <v>35</v>
      </c>
      <c r="M6" s="32">
        <v>60.56</v>
      </c>
      <c r="N6" s="32">
        <f t="shared" si="5"/>
        <v>2119.6</v>
      </c>
    </row>
    <row r="7" spans="1:14" ht="76.5" x14ac:dyDescent="0.25">
      <c r="A7" s="17">
        <v>5</v>
      </c>
      <c r="B7" s="18" t="s">
        <v>558</v>
      </c>
      <c r="C7" s="18" t="str">
        <f t="shared" si="0"/>
        <v>LIMA TIPO C-PILOT 25 MM Nº 10 COM CURSOR</v>
      </c>
      <c r="D7" s="24" t="s">
        <v>602</v>
      </c>
      <c r="E7" s="26" t="s">
        <v>310</v>
      </c>
      <c r="F7" s="46">
        <f>VLOOKUP(B7,'[1]Atas Vigentes 14.12'!$A$1:$Y$708,25,FALSE)</f>
        <v>10</v>
      </c>
      <c r="G7" s="26">
        <v>0</v>
      </c>
      <c r="H7" s="23">
        <v>3</v>
      </c>
      <c r="I7" s="23">
        <f t="shared" si="1"/>
        <v>0</v>
      </c>
      <c r="J7" s="26">
        <f t="shared" si="2"/>
        <v>36</v>
      </c>
      <c r="K7" s="26">
        <f t="shared" si="3"/>
        <v>43.2</v>
      </c>
      <c r="L7" s="23">
        <f t="shared" si="4"/>
        <v>33</v>
      </c>
      <c r="M7" s="32">
        <v>60.55</v>
      </c>
      <c r="N7" s="32">
        <f t="shared" si="5"/>
        <v>1998.1499999999999</v>
      </c>
    </row>
    <row r="8" spans="1:14" ht="69.75" customHeight="1" x14ac:dyDescent="0.25">
      <c r="A8" s="17">
        <v>6</v>
      </c>
      <c r="B8" s="18" t="s">
        <v>559</v>
      </c>
      <c r="C8" s="18" t="str">
        <f t="shared" si="0"/>
        <v>LIMA TIPO C-PILOT 25 MM Nº 15 COM CURSOR</v>
      </c>
      <c r="D8" s="24" t="s">
        <v>603</v>
      </c>
      <c r="E8" s="26" t="s">
        <v>310</v>
      </c>
      <c r="F8" s="46">
        <f>VLOOKUP(B8,'[1]Atas Vigentes 14.12'!$A$1:$Y$708,25,FALSE)</f>
        <v>6</v>
      </c>
      <c r="G8" s="26">
        <v>0</v>
      </c>
      <c r="H8" s="23">
        <v>3</v>
      </c>
      <c r="I8" s="23">
        <f t="shared" si="1"/>
        <v>0</v>
      </c>
      <c r="J8" s="26">
        <f t="shared" si="2"/>
        <v>36</v>
      </c>
      <c r="K8" s="26">
        <f t="shared" si="3"/>
        <v>43.2</v>
      </c>
      <c r="L8" s="23">
        <f t="shared" si="4"/>
        <v>37</v>
      </c>
      <c r="M8" s="32">
        <v>65.400000000000006</v>
      </c>
      <c r="N8" s="32">
        <f t="shared" si="5"/>
        <v>2419.8000000000002</v>
      </c>
    </row>
    <row r="9" spans="1:14" ht="30" customHeight="1" x14ac:dyDescent="0.25">
      <c r="A9" s="44" t="s">
        <v>626</v>
      </c>
      <c r="B9" s="44"/>
      <c r="C9" s="44"/>
      <c r="D9" s="44"/>
      <c r="E9" s="44"/>
      <c r="F9" s="44"/>
      <c r="G9" s="44"/>
      <c r="H9" s="44"/>
      <c r="I9" s="44"/>
      <c r="J9" s="44"/>
      <c r="K9" s="44"/>
      <c r="L9" s="44"/>
      <c r="M9" s="47">
        <f>SUM(N3:N8)</f>
        <v>12574.689999999999</v>
      </c>
      <c r="N9" s="44"/>
    </row>
  </sheetData>
  <mergeCells count="3">
    <mergeCell ref="A1:N1"/>
    <mergeCell ref="A9:L9"/>
    <mergeCell ref="M9:N9"/>
  </mergeCells>
  <pageMargins left="0.51181102362204722" right="0.51181102362204722" top="0.78740157480314965" bottom="0.78740157480314965" header="0.31496062992125984" footer="0.31496062992125984"/>
  <pageSetup paperSize="9" scale="4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C7E5656-C07D-4A20-97A2-AF89F898DAA9}">
  <sheetPr codeName="Planilha8"/>
  <dimension ref="A1:M7"/>
  <sheetViews>
    <sheetView tabSelected="1" zoomScale="70" zoomScaleNormal="70" workbookViewId="0">
      <selection activeCell="L7" sqref="A1:M7"/>
    </sheetView>
  </sheetViews>
  <sheetFormatPr defaultRowHeight="12.75" x14ac:dyDescent="0.2"/>
  <cols>
    <col min="1" max="1" width="7.7109375" style="48" customWidth="1"/>
    <col min="2" max="2" width="34.140625" style="48" customWidth="1"/>
    <col min="3" max="3" width="118.7109375" style="48" customWidth="1"/>
    <col min="4" max="4" width="17.7109375" style="48" customWidth="1"/>
    <col min="5" max="10" width="0" style="48" hidden="1" customWidth="1"/>
    <col min="11" max="11" width="11.7109375" style="48" customWidth="1"/>
    <col min="12" max="12" width="13.28515625" style="48" bestFit="1" customWidth="1"/>
    <col min="13" max="13" width="16.42578125" style="48" bestFit="1" customWidth="1"/>
    <col min="14" max="16384" width="9.140625" style="48"/>
  </cols>
  <sheetData>
    <row r="1" spans="1:13" ht="35.25" customHeight="1" x14ac:dyDescent="0.2">
      <c r="A1" s="42" t="s">
        <v>638</v>
      </c>
      <c r="B1" s="42"/>
      <c r="C1" s="42"/>
      <c r="D1" s="42"/>
      <c r="E1" s="42"/>
      <c r="F1" s="42"/>
      <c r="G1" s="42"/>
      <c r="H1" s="42"/>
      <c r="I1" s="42"/>
      <c r="J1" s="42"/>
      <c r="K1" s="42"/>
      <c r="L1" s="42"/>
      <c r="M1" s="42"/>
    </row>
    <row r="2" spans="1:13" ht="36" customHeight="1" x14ac:dyDescent="0.2">
      <c r="A2" s="10" t="s">
        <v>0</v>
      </c>
      <c r="B2" s="10" t="s">
        <v>1</v>
      </c>
      <c r="C2" s="10" t="s">
        <v>2</v>
      </c>
      <c r="D2" s="10" t="s">
        <v>3</v>
      </c>
      <c r="E2" s="10" t="s">
        <v>624</v>
      </c>
      <c r="F2" s="10" t="s">
        <v>625</v>
      </c>
      <c r="G2" s="10" t="s">
        <v>0</v>
      </c>
      <c r="H2" s="10" t="s">
        <v>1</v>
      </c>
      <c r="I2" s="10" t="s">
        <v>2</v>
      </c>
      <c r="J2" s="10" t="s">
        <v>3</v>
      </c>
      <c r="K2" s="10" t="s">
        <v>628</v>
      </c>
      <c r="L2" s="10" t="s">
        <v>624</v>
      </c>
      <c r="M2" s="10" t="s">
        <v>625</v>
      </c>
    </row>
    <row r="3" spans="1:13" ht="104.25" customHeight="1" x14ac:dyDescent="0.2">
      <c r="A3" s="17">
        <v>1</v>
      </c>
      <c r="B3" s="18" t="s">
        <v>560</v>
      </c>
      <c r="C3" s="24" t="s">
        <v>640</v>
      </c>
      <c r="D3" s="26" t="s">
        <v>27</v>
      </c>
      <c r="E3" s="46">
        <f>VLOOKUP(B3,'[1]Atas Vigentes 14.12'!$A$1:$Y$708,25,FALSE)</f>
        <v>0</v>
      </c>
      <c r="F3" s="26">
        <v>0</v>
      </c>
      <c r="G3" s="23">
        <v>1</v>
      </c>
      <c r="H3" s="23">
        <f t="shared" ref="H3:H6" si="0">F3/G3</f>
        <v>0</v>
      </c>
      <c r="I3" s="26">
        <f t="shared" ref="I3:I6" si="1">(12-H3)*G3</f>
        <v>12</v>
      </c>
      <c r="J3" s="26">
        <f t="shared" ref="J3:J6" si="2">I3*20/100+I3</f>
        <v>14.4</v>
      </c>
      <c r="K3" s="23">
        <f>ROUND(J3,0)-E3</f>
        <v>14</v>
      </c>
      <c r="L3" s="32">
        <v>986.63</v>
      </c>
      <c r="M3" s="32">
        <f>L3*K3</f>
        <v>13812.82</v>
      </c>
    </row>
    <row r="4" spans="1:13" ht="114.75" customHeight="1" x14ac:dyDescent="0.2">
      <c r="A4" s="17">
        <v>2</v>
      </c>
      <c r="B4" s="18" t="s">
        <v>561</v>
      </c>
      <c r="C4" s="24" t="s">
        <v>641</v>
      </c>
      <c r="D4" s="26" t="s">
        <v>27</v>
      </c>
      <c r="E4" s="46">
        <f>VLOOKUP(B4,'[1]Atas Vigentes 14.12'!$A$1:$Y$708,25,FALSE)</f>
        <v>0</v>
      </c>
      <c r="F4" s="26">
        <v>0</v>
      </c>
      <c r="G4" s="23">
        <v>1</v>
      </c>
      <c r="H4" s="23">
        <f t="shared" si="0"/>
        <v>0</v>
      </c>
      <c r="I4" s="26">
        <f t="shared" si="1"/>
        <v>12</v>
      </c>
      <c r="J4" s="26">
        <f t="shared" si="2"/>
        <v>14.4</v>
      </c>
      <c r="K4" s="23">
        <f>ROUND(J4,0)-E4</f>
        <v>14</v>
      </c>
      <c r="L4" s="32">
        <v>849</v>
      </c>
      <c r="M4" s="32">
        <f t="shared" ref="M4:M6" si="3">L4*K4</f>
        <v>11886</v>
      </c>
    </row>
    <row r="5" spans="1:13" ht="76.5" x14ac:dyDescent="0.2">
      <c r="A5" s="17">
        <v>3</v>
      </c>
      <c r="B5" s="19" t="s">
        <v>562</v>
      </c>
      <c r="C5" s="24" t="s">
        <v>642</v>
      </c>
      <c r="D5" s="26" t="s">
        <v>27</v>
      </c>
      <c r="E5" s="46">
        <f>VLOOKUP(B5,'[1]Atas Vigentes 14.12'!$A$1:$Y$708,25,FALSE)</f>
        <v>0</v>
      </c>
      <c r="F5" s="26">
        <v>0</v>
      </c>
      <c r="G5" s="23">
        <v>1</v>
      </c>
      <c r="H5" s="23">
        <f t="shared" si="0"/>
        <v>0</v>
      </c>
      <c r="I5" s="26">
        <f t="shared" si="1"/>
        <v>12</v>
      </c>
      <c r="J5" s="26">
        <f t="shared" si="2"/>
        <v>14.4</v>
      </c>
      <c r="K5" s="23">
        <f>ROUND(J5,0)-E5</f>
        <v>14</v>
      </c>
      <c r="L5" s="32">
        <v>849.9</v>
      </c>
      <c r="M5" s="32">
        <f t="shared" si="3"/>
        <v>11898.6</v>
      </c>
    </row>
    <row r="6" spans="1:13" ht="96.75" customHeight="1" x14ac:dyDescent="0.2">
      <c r="A6" s="17">
        <v>4</v>
      </c>
      <c r="B6" s="18" t="s">
        <v>563</v>
      </c>
      <c r="C6" s="24" t="s">
        <v>643</v>
      </c>
      <c r="D6" s="26" t="s">
        <v>27</v>
      </c>
      <c r="E6" s="46">
        <f>VLOOKUP(B6,'[1]Atas Vigentes 14.12'!$A$1:$Y$708,25,FALSE)</f>
        <v>0</v>
      </c>
      <c r="F6" s="26">
        <v>0</v>
      </c>
      <c r="G6" s="23">
        <v>1</v>
      </c>
      <c r="H6" s="23">
        <f t="shared" si="0"/>
        <v>0</v>
      </c>
      <c r="I6" s="26">
        <f t="shared" si="1"/>
        <v>12</v>
      </c>
      <c r="J6" s="26">
        <f t="shared" si="2"/>
        <v>14.4</v>
      </c>
      <c r="K6" s="23">
        <f>ROUND(J6,0)-E6</f>
        <v>14</v>
      </c>
      <c r="L6" s="32">
        <v>935.69</v>
      </c>
      <c r="M6" s="32">
        <f t="shared" si="3"/>
        <v>13099.66</v>
      </c>
    </row>
    <row r="7" spans="1:13" ht="37.5" customHeight="1" x14ac:dyDescent="0.2">
      <c r="A7" s="44" t="s">
        <v>627</v>
      </c>
      <c r="B7" s="44"/>
      <c r="C7" s="44"/>
      <c r="D7" s="44"/>
      <c r="E7" s="44"/>
      <c r="F7" s="44"/>
      <c r="G7" s="44"/>
      <c r="H7" s="44"/>
      <c r="I7" s="44"/>
      <c r="J7" s="44"/>
      <c r="K7" s="44"/>
      <c r="L7" s="45">
        <f>SUM(M3:M6)</f>
        <v>50697.08</v>
      </c>
      <c r="M7" s="45"/>
    </row>
  </sheetData>
  <mergeCells count="3">
    <mergeCell ref="L7:M7"/>
    <mergeCell ref="A7:K7"/>
    <mergeCell ref="A1:M1"/>
  </mergeCells>
  <pageMargins left="0.51181102362204722" right="0.51181102362204722" top="0.78740157480314965" bottom="0.78740157480314965" header="0.31496062992125984" footer="0.31496062992125984"/>
  <pageSetup paperSize="9" scale="4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8</vt:i4>
      </vt:variant>
      <vt:variant>
        <vt:lpstr>Intervalos Nomeados</vt:lpstr>
      </vt:variant>
      <vt:variant>
        <vt:i4>1</vt:i4>
      </vt:variant>
    </vt:vector>
  </HeadingPairs>
  <TitlesOfParts>
    <vt:vector size="9" baseType="lpstr">
      <vt:lpstr>Itens</vt:lpstr>
      <vt:lpstr>Lote 1</vt:lpstr>
      <vt:lpstr>Lote 2</vt:lpstr>
      <vt:lpstr>Lote 3</vt:lpstr>
      <vt:lpstr>Lote 4</vt:lpstr>
      <vt:lpstr>Lote 5</vt:lpstr>
      <vt:lpstr>Lote 6</vt:lpstr>
      <vt:lpstr>Lote 7</vt:lpstr>
      <vt:lpstr>Itens!Area_de_impressao</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Virgínia Carolina Freitas Dias</dc:creator>
  <cp:lastModifiedBy>Camila Barbosa de Souza</cp:lastModifiedBy>
  <cp:lastPrinted>2023-04-28T20:02:27Z</cp:lastPrinted>
  <dcterms:created xsi:type="dcterms:W3CDTF">2023-03-15T12:29:12Z</dcterms:created>
  <dcterms:modified xsi:type="dcterms:W3CDTF">2023-04-28T20:03:05Z</dcterms:modified>
</cp:coreProperties>
</file>