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GAE\PRC\UBL_24_006001-00507\OB 24 006001-00507\CT_ 006001-00507\OC\"/>
    </mc:Choice>
  </mc:AlternateContent>
  <xr:revisionPtr revIDLastSave="0" documentId="13_ncr:1_{A000017D-231E-401F-B9C1-024F5CF7D0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rçamento Sintético" sheetId="1" r:id="rId1"/>
  </sheets>
  <externalReferences>
    <externalReference r:id="rId2"/>
  </externalReferences>
  <definedNames>
    <definedName name="_xlnm._FilterDatabase" localSheetId="0" hidden="1">'Orçamento Sintético'!$A$10:$Q$528</definedName>
    <definedName name="_xlnm.Print_Area" localSheetId="0">'Orçamento Sintético'!$J$1:$Q$532</definedName>
    <definedName name="_xlnm.Print_Titles" localSheetId="0">'[1]repeated header'!$4:$4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7" i="1" l="1"/>
  <c r="G528" i="1"/>
  <c r="I254" i="1"/>
  <c r="Q254" i="1"/>
  <c r="V254" i="1" s="1"/>
  <c r="R254" i="1"/>
  <c r="S254" i="1"/>
  <c r="T254" i="1"/>
  <c r="U254" i="1"/>
  <c r="Q38" i="1"/>
  <c r="R38" i="1"/>
  <c r="S38" i="1"/>
  <c r="T38" i="1"/>
  <c r="U38" i="1"/>
  <c r="V38" i="1"/>
  <c r="W38" i="1"/>
  <c r="I38" i="1"/>
  <c r="Q522" i="1"/>
  <c r="V522" i="1" s="1"/>
  <c r="I522" i="1"/>
  <c r="R522" i="1"/>
  <c r="S522" i="1"/>
  <c r="T522" i="1"/>
  <c r="U522" i="1"/>
  <c r="I63" i="1"/>
  <c r="I62" i="1"/>
  <c r="Q63" i="1"/>
  <c r="V63" i="1" s="1"/>
  <c r="Q62" i="1"/>
  <c r="V62" i="1" s="1"/>
  <c r="R62" i="1"/>
  <c r="S62" i="1"/>
  <c r="T62" i="1"/>
  <c r="U62" i="1"/>
  <c r="R63" i="1"/>
  <c r="S63" i="1"/>
  <c r="T63" i="1"/>
  <c r="U63" i="1"/>
  <c r="Q15" i="1"/>
  <c r="Q18" i="1"/>
  <c r="Q20" i="1"/>
  <c r="Q21" i="1"/>
  <c r="Q22" i="1"/>
  <c r="W22" i="1" s="1"/>
  <c r="Q23" i="1"/>
  <c r="Q25" i="1"/>
  <c r="Q26" i="1"/>
  <c r="Q27" i="1"/>
  <c r="Q28" i="1"/>
  <c r="Q29" i="1"/>
  <c r="Q30" i="1"/>
  <c r="Q33" i="1"/>
  <c r="Q34" i="1"/>
  <c r="Q35" i="1"/>
  <c r="Q36" i="1"/>
  <c r="W36" i="1" s="1"/>
  <c r="Q37" i="1"/>
  <c r="Q41" i="1"/>
  <c r="V41" i="1" s="1"/>
  <c r="Q42" i="1"/>
  <c r="Q43" i="1"/>
  <c r="Q44" i="1"/>
  <c r="Q45" i="1"/>
  <c r="Q46" i="1"/>
  <c r="Q47" i="1"/>
  <c r="Q48" i="1"/>
  <c r="Q49" i="1"/>
  <c r="Q50" i="1"/>
  <c r="Q51" i="1"/>
  <c r="Q52" i="1"/>
  <c r="V52" i="1" s="1"/>
  <c r="Q53" i="1"/>
  <c r="Q54" i="1"/>
  <c r="Q55" i="1"/>
  <c r="Q56" i="1"/>
  <c r="Q57" i="1"/>
  <c r="Q58" i="1"/>
  <c r="Q60" i="1"/>
  <c r="Q61" i="1"/>
  <c r="Q65" i="1"/>
  <c r="Q67" i="1"/>
  <c r="Q68" i="1"/>
  <c r="Q69" i="1"/>
  <c r="Q71" i="1"/>
  <c r="Q72" i="1"/>
  <c r="Q75" i="1"/>
  <c r="Q76" i="1"/>
  <c r="Q77" i="1"/>
  <c r="Q78" i="1"/>
  <c r="Q80" i="1"/>
  <c r="Q81" i="1"/>
  <c r="Q82" i="1"/>
  <c r="Q83" i="1"/>
  <c r="Q86" i="1"/>
  <c r="Q87" i="1"/>
  <c r="Q88" i="1"/>
  <c r="Q89" i="1"/>
  <c r="Q92" i="1"/>
  <c r="Q93" i="1"/>
  <c r="Q94" i="1"/>
  <c r="Q95" i="1"/>
  <c r="Q96" i="1"/>
  <c r="Q97" i="1"/>
  <c r="Q99" i="1"/>
  <c r="Q100" i="1"/>
  <c r="Q101" i="1"/>
  <c r="V101" i="1" s="1"/>
  <c r="Q102" i="1"/>
  <c r="Q103" i="1"/>
  <c r="Q105" i="1"/>
  <c r="Q106" i="1"/>
  <c r="Q109" i="1"/>
  <c r="Q110" i="1"/>
  <c r="Q111" i="1"/>
  <c r="Q112" i="1"/>
  <c r="Q113" i="1"/>
  <c r="Q114" i="1"/>
  <c r="Q115" i="1"/>
  <c r="Q116" i="1"/>
  <c r="Q117" i="1"/>
  <c r="Q119" i="1"/>
  <c r="Q120" i="1"/>
  <c r="Q121" i="1"/>
  <c r="Q124" i="1"/>
  <c r="Q125" i="1"/>
  <c r="Q126" i="1"/>
  <c r="Q127" i="1"/>
  <c r="Q128" i="1"/>
  <c r="Q129" i="1"/>
  <c r="Q130" i="1"/>
  <c r="Q132" i="1"/>
  <c r="Q133" i="1"/>
  <c r="Q134" i="1"/>
  <c r="Q135" i="1"/>
  <c r="Q136" i="1"/>
  <c r="Q138" i="1"/>
  <c r="Q139" i="1"/>
  <c r="Q140" i="1"/>
  <c r="Q142" i="1"/>
  <c r="Q143" i="1"/>
  <c r="Q144" i="1"/>
  <c r="Q145" i="1"/>
  <c r="V145" i="1" s="1"/>
  <c r="Q147" i="1"/>
  <c r="Q148" i="1"/>
  <c r="Q149" i="1"/>
  <c r="Q152" i="1"/>
  <c r="Q153" i="1"/>
  <c r="Q154" i="1"/>
  <c r="Q155" i="1"/>
  <c r="Q156" i="1"/>
  <c r="Q157" i="1"/>
  <c r="Q158" i="1"/>
  <c r="V159" i="1"/>
  <c r="Q160" i="1"/>
  <c r="Q161" i="1"/>
  <c r="V161" i="1" s="1"/>
  <c r="Q162" i="1"/>
  <c r="Q163" i="1"/>
  <c r="Q164" i="1"/>
  <c r="Q165" i="1"/>
  <c r="Q166" i="1"/>
  <c r="Q167" i="1"/>
  <c r="Q168" i="1"/>
  <c r="V168" i="1" s="1"/>
  <c r="Q169" i="1"/>
  <c r="V169" i="1" s="1"/>
  <c r="Q170" i="1"/>
  <c r="Q172" i="1"/>
  <c r="Q173" i="1"/>
  <c r="Q174" i="1"/>
  <c r="V174" i="1" s="1"/>
  <c r="Q175" i="1"/>
  <c r="W175" i="1" s="1"/>
  <c r="Q176" i="1"/>
  <c r="Q177" i="1"/>
  <c r="Q178" i="1"/>
  <c r="Q179" i="1"/>
  <c r="Q180" i="1"/>
  <c r="Q181" i="1"/>
  <c r="Q183" i="1"/>
  <c r="Q184" i="1"/>
  <c r="V184" i="1" s="1"/>
  <c r="Q185" i="1"/>
  <c r="Q187" i="1"/>
  <c r="Q188" i="1"/>
  <c r="Q189" i="1"/>
  <c r="Q191" i="1"/>
  <c r="Q192" i="1"/>
  <c r="Q193" i="1"/>
  <c r="Q194" i="1"/>
  <c r="Q195" i="1"/>
  <c r="Q196" i="1"/>
  <c r="Q197" i="1"/>
  <c r="Q198" i="1"/>
  <c r="Q199" i="1"/>
  <c r="Q200" i="1"/>
  <c r="V200" i="1" s="1"/>
  <c r="Q201" i="1"/>
  <c r="Q202" i="1"/>
  <c r="Q203" i="1"/>
  <c r="Q204" i="1"/>
  <c r="Q205" i="1"/>
  <c r="Q206" i="1"/>
  <c r="Q207" i="1"/>
  <c r="Q208" i="1"/>
  <c r="Q209" i="1"/>
  <c r="Q210" i="1"/>
  <c r="V210" i="1" s="1"/>
  <c r="Q211" i="1"/>
  <c r="W211" i="1" s="1"/>
  <c r="Q212" i="1"/>
  <c r="Q213" i="1"/>
  <c r="Q214" i="1"/>
  <c r="Q215" i="1"/>
  <c r="Q216" i="1"/>
  <c r="Q217" i="1"/>
  <c r="Q220" i="1"/>
  <c r="Q221" i="1"/>
  <c r="Q222" i="1"/>
  <c r="Q224" i="1"/>
  <c r="Q225" i="1"/>
  <c r="Q226" i="1"/>
  <c r="Q227" i="1"/>
  <c r="Q228" i="1"/>
  <c r="Q230" i="1"/>
  <c r="Q232" i="1"/>
  <c r="Q233" i="1"/>
  <c r="Q234" i="1"/>
  <c r="Q235" i="1"/>
  <c r="Q237" i="1"/>
  <c r="Q239" i="1"/>
  <c r="Q240" i="1"/>
  <c r="Q241" i="1"/>
  <c r="Q242" i="1"/>
  <c r="Q243" i="1"/>
  <c r="Q244" i="1"/>
  <c r="Q246" i="1"/>
  <c r="Q247" i="1"/>
  <c r="Q249" i="1"/>
  <c r="Q250" i="1"/>
  <c r="Q251" i="1"/>
  <c r="Q252" i="1"/>
  <c r="Q253" i="1"/>
  <c r="Q257" i="1"/>
  <c r="Q258" i="1"/>
  <c r="Q259" i="1"/>
  <c r="Q260" i="1"/>
  <c r="Q262" i="1"/>
  <c r="V262" i="1" s="1"/>
  <c r="Q263" i="1"/>
  <c r="Q264" i="1"/>
  <c r="Q265" i="1"/>
  <c r="Q266" i="1"/>
  <c r="Q267" i="1"/>
  <c r="Q268" i="1"/>
  <c r="W268" i="1" s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3" i="1"/>
  <c r="Q284" i="1"/>
  <c r="Q285" i="1"/>
  <c r="Q286" i="1"/>
  <c r="Q287" i="1"/>
  <c r="W287" i="1" s="1"/>
  <c r="Q288" i="1"/>
  <c r="W288" i="1" s="1"/>
  <c r="Q289" i="1"/>
  <c r="Q290" i="1"/>
  <c r="V290" i="1" s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7" i="1"/>
  <c r="Q308" i="1"/>
  <c r="V308" i="1" s="1"/>
  <c r="Q309" i="1"/>
  <c r="Q310" i="1"/>
  <c r="Q311" i="1"/>
  <c r="Q312" i="1"/>
  <c r="Q313" i="1"/>
  <c r="W313" i="1" s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W332" i="1" s="1"/>
  <c r="Q333" i="1"/>
  <c r="Q335" i="1"/>
  <c r="Q336" i="1"/>
  <c r="Q337" i="1"/>
  <c r="Q338" i="1"/>
  <c r="Q12" i="1"/>
  <c r="V12" i="1" s="1"/>
  <c r="Q13" i="1"/>
  <c r="Q339" i="1"/>
  <c r="Q340" i="1"/>
  <c r="Q341" i="1"/>
  <c r="Q342" i="1"/>
  <c r="Q343" i="1"/>
  <c r="Q344" i="1"/>
  <c r="Q345" i="1"/>
  <c r="Q348" i="1"/>
  <c r="Q350" i="1"/>
  <c r="Q352" i="1"/>
  <c r="Q353" i="1"/>
  <c r="Q355" i="1"/>
  <c r="Q357" i="1"/>
  <c r="Q358" i="1"/>
  <c r="Q359" i="1"/>
  <c r="Q360" i="1"/>
  <c r="Q361" i="1"/>
  <c r="Q362" i="1"/>
  <c r="Q365" i="1"/>
  <c r="Q366" i="1"/>
  <c r="V366" i="1" s="1"/>
  <c r="Q367" i="1"/>
  <c r="Q368" i="1"/>
  <c r="Q369" i="1"/>
  <c r="Q370" i="1"/>
  <c r="Q371" i="1"/>
  <c r="Q372" i="1"/>
  <c r="Q373" i="1"/>
  <c r="Q374" i="1"/>
  <c r="Q375" i="1"/>
  <c r="Q376" i="1"/>
  <c r="V376" i="1" s="1"/>
  <c r="Q377" i="1"/>
  <c r="Q378" i="1"/>
  <c r="V378" i="1" s="1"/>
  <c r="Q379" i="1"/>
  <c r="Q380" i="1"/>
  <c r="Q381" i="1"/>
  <c r="V381" i="1" s="1"/>
  <c r="Q382" i="1"/>
  <c r="V382" i="1" s="1"/>
  <c r="Q383" i="1"/>
  <c r="Q385" i="1"/>
  <c r="Q386" i="1"/>
  <c r="Q387" i="1"/>
  <c r="Q388" i="1"/>
  <c r="Q389" i="1"/>
  <c r="Q390" i="1"/>
  <c r="Q391" i="1"/>
  <c r="Q392" i="1"/>
  <c r="Q393" i="1"/>
  <c r="Q394" i="1"/>
  <c r="Q395" i="1"/>
  <c r="V395" i="1" s="1"/>
  <c r="Q396" i="1"/>
  <c r="Q397" i="1"/>
  <c r="W397" i="1" s="1"/>
  <c r="Q398" i="1"/>
  <c r="Q399" i="1"/>
  <c r="Q400" i="1"/>
  <c r="Q401" i="1"/>
  <c r="W401" i="1" s="1"/>
  <c r="Q402" i="1"/>
  <c r="Q404" i="1"/>
  <c r="Q406" i="1"/>
  <c r="Q408" i="1"/>
  <c r="W408" i="1" s="1"/>
  <c r="Q409" i="1"/>
  <c r="Q410" i="1"/>
  <c r="Q413" i="1"/>
  <c r="Q414" i="1"/>
  <c r="Q415" i="1"/>
  <c r="Q416" i="1"/>
  <c r="Q417" i="1"/>
  <c r="Q418" i="1"/>
  <c r="Q419" i="1"/>
  <c r="Q420" i="1"/>
  <c r="Q421" i="1"/>
  <c r="Q423" i="1"/>
  <c r="Q424" i="1"/>
  <c r="Q425" i="1"/>
  <c r="V425" i="1" s="1"/>
  <c r="Q426" i="1"/>
  <c r="Q427" i="1"/>
  <c r="Q429" i="1"/>
  <c r="Q430" i="1"/>
  <c r="Q431" i="1"/>
  <c r="Q432" i="1"/>
  <c r="W432" i="1" s="1"/>
  <c r="Q433" i="1"/>
  <c r="Q434" i="1"/>
  <c r="V434" i="1" s="1"/>
  <c r="Q435" i="1"/>
  <c r="W435" i="1" s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W455" i="1" s="1"/>
  <c r="Q456" i="1"/>
  <c r="Q459" i="1"/>
  <c r="Q461" i="1"/>
  <c r="Q462" i="1"/>
  <c r="Q463" i="1"/>
  <c r="Q464" i="1"/>
  <c r="Q466" i="1"/>
  <c r="Q467" i="1"/>
  <c r="Q468" i="1"/>
  <c r="Q469" i="1"/>
  <c r="Q471" i="1"/>
  <c r="Q473" i="1"/>
  <c r="Q475" i="1"/>
  <c r="Q476" i="1"/>
  <c r="Q477" i="1"/>
  <c r="W477" i="1" s="1"/>
  <c r="Q479" i="1"/>
  <c r="Q480" i="1"/>
  <c r="Q481" i="1"/>
  <c r="Q482" i="1"/>
  <c r="Q484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6" i="1"/>
  <c r="Q508" i="1"/>
  <c r="V508" i="1" s="1"/>
  <c r="Q509" i="1"/>
  <c r="Q511" i="1"/>
  <c r="Q512" i="1"/>
  <c r="Q513" i="1"/>
  <c r="Q514" i="1"/>
  <c r="Q515" i="1"/>
  <c r="Q517" i="1"/>
  <c r="Q519" i="1"/>
  <c r="Q520" i="1"/>
  <c r="Q521" i="1"/>
  <c r="W521" i="1" s="1"/>
  <c r="Q524" i="1"/>
  <c r="Q525" i="1"/>
  <c r="Q526" i="1"/>
  <c r="W526" i="1" s="1"/>
  <c r="V39" i="1"/>
  <c r="V79" i="1"/>
  <c r="V137" i="1"/>
  <c r="W163" i="1"/>
  <c r="V346" i="1"/>
  <c r="W363" i="1"/>
  <c r="R12" i="1"/>
  <c r="S12" i="1"/>
  <c r="T12" i="1"/>
  <c r="U12" i="1"/>
  <c r="R13" i="1"/>
  <c r="S13" i="1"/>
  <c r="T13" i="1"/>
  <c r="U13" i="1"/>
  <c r="R14" i="1"/>
  <c r="S14" i="1"/>
  <c r="T14" i="1"/>
  <c r="U14" i="1"/>
  <c r="R15" i="1"/>
  <c r="S15" i="1"/>
  <c r="T15" i="1"/>
  <c r="U15" i="1"/>
  <c r="R16" i="1"/>
  <c r="S16" i="1"/>
  <c r="T16" i="1"/>
  <c r="U16" i="1"/>
  <c r="R17" i="1"/>
  <c r="S17" i="1"/>
  <c r="T17" i="1"/>
  <c r="U17" i="1"/>
  <c r="R18" i="1"/>
  <c r="S18" i="1"/>
  <c r="T18" i="1"/>
  <c r="U18" i="1"/>
  <c r="R19" i="1"/>
  <c r="S19" i="1"/>
  <c r="T19" i="1"/>
  <c r="U19" i="1"/>
  <c r="R20" i="1"/>
  <c r="S20" i="1"/>
  <c r="T20" i="1"/>
  <c r="U20" i="1"/>
  <c r="R21" i="1"/>
  <c r="S21" i="1"/>
  <c r="T21" i="1"/>
  <c r="U21" i="1"/>
  <c r="R22" i="1"/>
  <c r="S22" i="1"/>
  <c r="T22" i="1"/>
  <c r="U22" i="1"/>
  <c r="R23" i="1"/>
  <c r="S23" i="1"/>
  <c r="T23" i="1"/>
  <c r="U23" i="1"/>
  <c r="R24" i="1"/>
  <c r="S24" i="1"/>
  <c r="T24" i="1"/>
  <c r="U24" i="1"/>
  <c r="R25" i="1"/>
  <c r="S25" i="1"/>
  <c r="T25" i="1"/>
  <c r="U25" i="1"/>
  <c r="R26" i="1"/>
  <c r="S26" i="1"/>
  <c r="T26" i="1"/>
  <c r="U26" i="1"/>
  <c r="R27" i="1"/>
  <c r="S27" i="1"/>
  <c r="T27" i="1"/>
  <c r="U27" i="1"/>
  <c r="R28" i="1"/>
  <c r="S28" i="1"/>
  <c r="T28" i="1"/>
  <c r="U28" i="1"/>
  <c r="R29" i="1"/>
  <c r="S29" i="1"/>
  <c r="T29" i="1"/>
  <c r="U29" i="1"/>
  <c r="R30" i="1"/>
  <c r="S30" i="1"/>
  <c r="T30" i="1"/>
  <c r="U30" i="1"/>
  <c r="R31" i="1"/>
  <c r="S31" i="1"/>
  <c r="T31" i="1"/>
  <c r="U31" i="1"/>
  <c r="R32" i="1"/>
  <c r="S32" i="1"/>
  <c r="T32" i="1"/>
  <c r="U32" i="1"/>
  <c r="R33" i="1"/>
  <c r="S33" i="1"/>
  <c r="T33" i="1"/>
  <c r="U33" i="1"/>
  <c r="R34" i="1"/>
  <c r="S34" i="1"/>
  <c r="T34" i="1"/>
  <c r="U34" i="1"/>
  <c r="R35" i="1"/>
  <c r="S35" i="1"/>
  <c r="T35" i="1"/>
  <c r="U35" i="1"/>
  <c r="R36" i="1"/>
  <c r="S36" i="1"/>
  <c r="T36" i="1"/>
  <c r="U36" i="1"/>
  <c r="R37" i="1"/>
  <c r="S37" i="1"/>
  <c r="T37" i="1"/>
  <c r="U37" i="1"/>
  <c r="R39" i="1"/>
  <c r="S39" i="1"/>
  <c r="T39" i="1"/>
  <c r="U39" i="1"/>
  <c r="R40" i="1"/>
  <c r="S40" i="1"/>
  <c r="T40" i="1"/>
  <c r="U40" i="1"/>
  <c r="R41" i="1"/>
  <c r="S41" i="1"/>
  <c r="T41" i="1"/>
  <c r="U41" i="1"/>
  <c r="R42" i="1"/>
  <c r="S42" i="1"/>
  <c r="T42" i="1"/>
  <c r="U42" i="1"/>
  <c r="R43" i="1"/>
  <c r="S43" i="1"/>
  <c r="T43" i="1"/>
  <c r="U43" i="1"/>
  <c r="R44" i="1"/>
  <c r="S44" i="1"/>
  <c r="T44" i="1"/>
  <c r="U44" i="1"/>
  <c r="R45" i="1"/>
  <c r="S45" i="1"/>
  <c r="T45" i="1"/>
  <c r="U45" i="1"/>
  <c r="R46" i="1"/>
  <c r="S46" i="1"/>
  <c r="T46" i="1"/>
  <c r="U46" i="1"/>
  <c r="R47" i="1"/>
  <c r="S47" i="1"/>
  <c r="T47" i="1"/>
  <c r="U47" i="1"/>
  <c r="R48" i="1"/>
  <c r="S48" i="1"/>
  <c r="T48" i="1"/>
  <c r="U48" i="1"/>
  <c r="R49" i="1"/>
  <c r="S49" i="1"/>
  <c r="T49" i="1"/>
  <c r="U49" i="1"/>
  <c r="R50" i="1"/>
  <c r="S50" i="1"/>
  <c r="T50" i="1"/>
  <c r="U50" i="1"/>
  <c r="R51" i="1"/>
  <c r="S51" i="1"/>
  <c r="T51" i="1"/>
  <c r="U51" i="1"/>
  <c r="R52" i="1"/>
  <c r="S52" i="1"/>
  <c r="T52" i="1"/>
  <c r="U52" i="1"/>
  <c r="R53" i="1"/>
  <c r="S53" i="1"/>
  <c r="T53" i="1"/>
  <c r="U53" i="1"/>
  <c r="R54" i="1"/>
  <c r="S54" i="1"/>
  <c r="T54" i="1"/>
  <c r="U54" i="1"/>
  <c r="R55" i="1"/>
  <c r="S55" i="1"/>
  <c r="T55" i="1"/>
  <c r="U55" i="1"/>
  <c r="R56" i="1"/>
  <c r="S56" i="1"/>
  <c r="T56" i="1"/>
  <c r="U56" i="1"/>
  <c r="R57" i="1"/>
  <c r="S57" i="1"/>
  <c r="T57" i="1"/>
  <c r="U57" i="1"/>
  <c r="R58" i="1"/>
  <c r="S58" i="1"/>
  <c r="T58" i="1"/>
  <c r="U58" i="1"/>
  <c r="R59" i="1"/>
  <c r="S59" i="1"/>
  <c r="T59" i="1"/>
  <c r="U59" i="1"/>
  <c r="R60" i="1"/>
  <c r="S60" i="1"/>
  <c r="T60" i="1"/>
  <c r="U60" i="1"/>
  <c r="R61" i="1"/>
  <c r="S61" i="1"/>
  <c r="T61" i="1"/>
  <c r="U61" i="1"/>
  <c r="R64" i="1"/>
  <c r="S64" i="1"/>
  <c r="T64" i="1"/>
  <c r="U64" i="1"/>
  <c r="R65" i="1"/>
  <c r="S65" i="1"/>
  <c r="T65" i="1"/>
  <c r="U65" i="1"/>
  <c r="R66" i="1"/>
  <c r="S66" i="1"/>
  <c r="T66" i="1"/>
  <c r="U66" i="1"/>
  <c r="R67" i="1"/>
  <c r="S67" i="1"/>
  <c r="T67" i="1"/>
  <c r="U67" i="1"/>
  <c r="R68" i="1"/>
  <c r="S68" i="1"/>
  <c r="T68" i="1"/>
  <c r="U68" i="1"/>
  <c r="R69" i="1"/>
  <c r="S69" i="1"/>
  <c r="T69" i="1"/>
  <c r="U69" i="1"/>
  <c r="R70" i="1"/>
  <c r="S70" i="1"/>
  <c r="T70" i="1"/>
  <c r="U70" i="1"/>
  <c r="R71" i="1"/>
  <c r="S71" i="1"/>
  <c r="T71" i="1"/>
  <c r="U71" i="1"/>
  <c r="R72" i="1"/>
  <c r="S72" i="1"/>
  <c r="T72" i="1"/>
  <c r="U72" i="1"/>
  <c r="R73" i="1"/>
  <c r="S73" i="1"/>
  <c r="T73" i="1"/>
  <c r="U73" i="1"/>
  <c r="R74" i="1"/>
  <c r="S74" i="1"/>
  <c r="T74" i="1"/>
  <c r="U74" i="1"/>
  <c r="R75" i="1"/>
  <c r="S75" i="1"/>
  <c r="T75" i="1"/>
  <c r="U75" i="1"/>
  <c r="R76" i="1"/>
  <c r="S76" i="1"/>
  <c r="T76" i="1"/>
  <c r="U76" i="1"/>
  <c r="R77" i="1"/>
  <c r="S77" i="1"/>
  <c r="T77" i="1"/>
  <c r="U77" i="1"/>
  <c r="R78" i="1"/>
  <c r="S78" i="1"/>
  <c r="T78" i="1"/>
  <c r="U78" i="1"/>
  <c r="R79" i="1"/>
  <c r="S79" i="1"/>
  <c r="T79" i="1"/>
  <c r="U79" i="1"/>
  <c r="R80" i="1"/>
  <c r="S80" i="1"/>
  <c r="T80" i="1"/>
  <c r="U80" i="1"/>
  <c r="R81" i="1"/>
  <c r="S81" i="1"/>
  <c r="T81" i="1"/>
  <c r="U81" i="1"/>
  <c r="R82" i="1"/>
  <c r="S82" i="1"/>
  <c r="T82" i="1"/>
  <c r="U82" i="1"/>
  <c r="R83" i="1"/>
  <c r="S83" i="1"/>
  <c r="T83" i="1"/>
  <c r="U83" i="1"/>
  <c r="R84" i="1"/>
  <c r="S84" i="1"/>
  <c r="T84" i="1"/>
  <c r="U84" i="1"/>
  <c r="R85" i="1"/>
  <c r="S85" i="1"/>
  <c r="T85" i="1"/>
  <c r="U85" i="1"/>
  <c r="R86" i="1"/>
  <c r="S86" i="1"/>
  <c r="T86" i="1"/>
  <c r="U86" i="1"/>
  <c r="R87" i="1"/>
  <c r="S87" i="1"/>
  <c r="T87" i="1"/>
  <c r="U87" i="1"/>
  <c r="R88" i="1"/>
  <c r="S88" i="1"/>
  <c r="T88" i="1"/>
  <c r="U88" i="1"/>
  <c r="V88" i="1"/>
  <c r="W88" i="1"/>
  <c r="R89" i="1"/>
  <c r="S89" i="1"/>
  <c r="T89" i="1"/>
  <c r="U89" i="1"/>
  <c r="R90" i="1"/>
  <c r="S90" i="1"/>
  <c r="T90" i="1"/>
  <c r="U90" i="1"/>
  <c r="R91" i="1"/>
  <c r="S91" i="1"/>
  <c r="T91" i="1"/>
  <c r="U91" i="1"/>
  <c r="R92" i="1"/>
  <c r="S92" i="1"/>
  <c r="T92" i="1"/>
  <c r="U92" i="1"/>
  <c r="R93" i="1"/>
  <c r="S93" i="1"/>
  <c r="T93" i="1"/>
  <c r="U93" i="1"/>
  <c r="R94" i="1"/>
  <c r="S94" i="1"/>
  <c r="T94" i="1"/>
  <c r="U94" i="1"/>
  <c r="R95" i="1"/>
  <c r="S95" i="1"/>
  <c r="T95" i="1"/>
  <c r="U95" i="1"/>
  <c r="R96" i="1"/>
  <c r="S96" i="1"/>
  <c r="T96" i="1"/>
  <c r="U96" i="1"/>
  <c r="R97" i="1"/>
  <c r="S97" i="1"/>
  <c r="T97" i="1"/>
  <c r="U97" i="1"/>
  <c r="R98" i="1"/>
  <c r="S98" i="1"/>
  <c r="T98" i="1"/>
  <c r="U98" i="1"/>
  <c r="R99" i="1"/>
  <c r="S99" i="1"/>
  <c r="T99" i="1"/>
  <c r="U99" i="1"/>
  <c r="R100" i="1"/>
  <c r="S100" i="1"/>
  <c r="T100" i="1"/>
  <c r="U100" i="1"/>
  <c r="R101" i="1"/>
  <c r="S101" i="1"/>
  <c r="T101" i="1"/>
  <c r="U101" i="1"/>
  <c r="R102" i="1"/>
  <c r="S102" i="1"/>
  <c r="T102" i="1"/>
  <c r="U102" i="1"/>
  <c r="R103" i="1"/>
  <c r="S103" i="1"/>
  <c r="T103" i="1"/>
  <c r="U103" i="1"/>
  <c r="R104" i="1"/>
  <c r="S104" i="1"/>
  <c r="T104" i="1"/>
  <c r="U104" i="1"/>
  <c r="R105" i="1"/>
  <c r="S105" i="1"/>
  <c r="T105" i="1"/>
  <c r="U105" i="1"/>
  <c r="R106" i="1"/>
  <c r="S106" i="1"/>
  <c r="T106" i="1"/>
  <c r="U106" i="1"/>
  <c r="R107" i="1"/>
  <c r="S107" i="1"/>
  <c r="T107" i="1"/>
  <c r="U107" i="1"/>
  <c r="R108" i="1"/>
  <c r="S108" i="1"/>
  <c r="T108" i="1"/>
  <c r="U108" i="1"/>
  <c r="R109" i="1"/>
  <c r="S109" i="1"/>
  <c r="T109" i="1"/>
  <c r="U109" i="1"/>
  <c r="R110" i="1"/>
  <c r="S110" i="1"/>
  <c r="T110" i="1"/>
  <c r="U110" i="1"/>
  <c r="R111" i="1"/>
  <c r="S111" i="1"/>
  <c r="T111" i="1"/>
  <c r="U111" i="1"/>
  <c r="R112" i="1"/>
  <c r="S112" i="1"/>
  <c r="T112" i="1"/>
  <c r="U112" i="1"/>
  <c r="R113" i="1"/>
  <c r="S113" i="1"/>
  <c r="T113" i="1"/>
  <c r="U113" i="1"/>
  <c r="R114" i="1"/>
  <c r="S114" i="1"/>
  <c r="T114" i="1"/>
  <c r="U114" i="1"/>
  <c r="R115" i="1"/>
  <c r="S115" i="1"/>
  <c r="T115" i="1"/>
  <c r="U115" i="1"/>
  <c r="R116" i="1"/>
  <c r="S116" i="1"/>
  <c r="T116" i="1"/>
  <c r="U116" i="1"/>
  <c r="R117" i="1"/>
  <c r="S117" i="1"/>
  <c r="T117" i="1"/>
  <c r="U117" i="1"/>
  <c r="R118" i="1"/>
  <c r="S118" i="1"/>
  <c r="T118" i="1"/>
  <c r="U118" i="1"/>
  <c r="R119" i="1"/>
  <c r="S119" i="1"/>
  <c r="T119" i="1"/>
  <c r="U119" i="1"/>
  <c r="R120" i="1"/>
  <c r="S120" i="1"/>
  <c r="T120" i="1"/>
  <c r="U120" i="1"/>
  <c r="R121" i="1"/>
  <c r="S121" i="1"/>
  <c r="T121" i="1"/>
  <c r="U121" i="1"/>
  <c r="R122" i="1"/>
  <c r="S122" i="1"/>
  <c r="T122" i="1"/>
  <c r="U122" i="1"/>
  <c r="R123" i="1"/>
  <c r="S123" i="1"/>
  <c r="T123" i="1"/>
  <c r="U123" i="1"/>
  <c r="R124" i="1"/>
  <c r="S124" i="1"/>
  <c r="T124" i="1"/>
  <c r="U124" i="1"/>
  <c r="R125" i="1"/>
  <c r="S125" i="1"/>
  <c r="T125" i="1"/>
  <c r="U125" i="1"/>
  <c r="R126" i="1"/>
  <c r="S126" i="1"/>
  <c r="T126" i="1"/>
  <c r="U126" i="1"/>
  <c r="R127" i="1"/>
  <c r="S127" i="1"/>
  <c r="T127" i="1"/>
  <c r="U127" i="1"/>
  <c r="R128" i="1"/>
  <c r="S128" i="1"/>
  <c r="T128" i="1"/>
  <c r="U128" i="1"/>
  <c r="R129" i="1"/>
  <c r="S129" i="1"/>
  <c r="T129" i="1"/>
  <c r="U129" i="1"/>
  <c r="R130" i="1"/>
  <c r="S130" i="1"/>
  <c r="T130" i="1"/>
  <c r="U130" i="1"/>
  <c r="R131" i="1"/>
  <c r="S131" i="1"/>
  <c r="T131" i="1"/>
  <c r="U131" i="1"/>
  <c r="R132" i="1"/>
  <c r="S132" i="1"/>
  <c r="T132" i="1"/>
  <c r="U132" i="1"/>
  <c r="R133" i="1"/>
  <c r="S133" i="1"/>
  <c r="T133" i="1"/>
  <c r="U133" i="1"/>
  <c r="R134" i="1"/>
  <c r="S134" i="1"/>
  <c r="T134" i="1"/>
  <c r="U134" i="1"/>
  <c r="R135" i="1"/>
  <c r="S135" i="1"/>
  <c r="T135" i="1"/>
  <c r="U135" i="1"/>
  <c r="R136" i="1"/>
  <c r="S136" i="1"/>
  <c r="T136" i="1"/>
  <c r="U136" i="1"/>
  <c r="R137" i="1"/>
  <c r="S137" i="1"/>
  <c r="T137" i="1"/>
  <c r="U137" i="1"/>
  <c r="W137" i="1"/>
  <c r="R138" i="1"/>
  <c r="S138" i="1"/>
  <c r="T138" i="1"/>
  <c r="U138" i="1"/>
  <c r="R139" i="1"/>
  <c r="S139" i="1"/>
  <c r="T139" i="1"/>
  <c r="U139" i="1"/>
  <c r="R140" i="1"/>
  <c r="S140" i="1"/>
  <c r="T140" i="1"/>
  <c r="U140" i="1"/>
  <c r="R141" i="1"/>
  <c r="S141" i="1"/>
  <c r="T141" i="1"/>
  <c r="U141" i="1"/>
  <c r="R142" i="1"/>
  <c r="S142" i="1"/>
  <c r="T142" i="1"/>
  <c r="U142" i="1"/>
  <c r="R143" i="1"/>
  <c r="S143" i="1"/>
  <c r="T143" i="1"/>
  <c r="U143" i="1"/>
  <c r="R144" i="1"/>
  <c r="S144" i="1"/>
  <c r="T144" i="1"/>
  <c r="U144" i="1"/>
  <c r="R145" i="1"/>
  <c r="S145" i="1"/>
  <c r="T145" i="1"/>
  <c r="U145" i="1"/>
  <c r="W145" i="1"/>
  <c r="R146" i="1"/>
  <c r="S146" i="1"/>
  <c r="T146" i="1"/>
  <c r="U146" i="1"/>
  <c r="R147" i="1"/>
  <c r="S147" i="1"/>
  <c r="T147" i="1"/>
  <c r="U147" i="1"/>
  <c r="R148" i="1"/>
  <c r="S148" i="1"/>
  <c r="T148" i="1"/>
  <c r="U148" i="1"/>
  <c r="R149" i="1"/>
  <c r="S149" i="1"/>
  <c r="T149" i="1"/>
  <c r="U149" i="1"/>
  <c r="R150" i="1"/>
  <c r="S150" i="1"/>
  <c r="T150" i="1"/>
  <c r="U150" i="1"/>
  <c r="R151" i="1"/>
  <c r="S151" i="1"/>
  <c r="T151" i="1"/>
  <c r="U151" i="1"/>
  <c r="R152" i="1"/>
  <c r="S152" i="1"/>
  <c r="T152" i="1"/>
  <c r="U152" i="1"/>
  <c r="R153" i="1"/>
  <c r="S153" i="1"/>
  <c r="T153" i="1"/>
  <c r="U153" i="1"/>
  <c r="R154" i="1"/>
  <c r="S154" i="1"/>
  <c r="T154" i="1"/>
  <c r="U154" i="1"/>
  <c r="R155" i="1"/>
  <c r="S155" i="1"/>
  <c r="T155" i="1"/>
  <c r="U155" i="1"/>
  <c r="R156" i="1"/>
  <c r="S156" i="1"/>
  <c r="T156" i="1"/>
  <c r="U156" i="1"/>
  <c r="R157" i="1"/>
  <c r="S157" i="1"/>
  <c r="T157" i="1"/>
  <c r="U157" i="1"/>
  <c r="R158" i="1"/>
  <c r="S158" i="1"/>
  <c r="T158" i="1"/>
  <c r="U158" i="1"/>
  <c r="R159" i="1"/>
  <c r="S159" i="1"/>
  <c r="T159" i="1"/>
  <c r="U159" i="1"/>
  <c r="R160" i="1"/>
  <c r="S160" i="1"/>
  <c r="T160" i="1"/>
  <c r="U160" i="1"/>
  <c r="R161" i="1"/>
  <c r="S161" i="1"/>
  <c r="T161" i="1"/>
  <c r="U161" i="1"/>
  <c r="R162" i="1"/>
  <c r="S162" i="1"/>
  <c r="T162" i="1"/>
  <c r="U162" i="1"/>
  <c r="R163" i="1"/>
  <c r="S163" i="1"/>
  <c r="T163" i="1"/>
  <c r="U163" i="1"/>
  <c r="V163" i="1"/>
  <c r="R164" i="1"/>
  <c r="S164" i="1"/>
  <c r="T164" i="1"/>
  <c r="U164" i="1"/>
  <c r="R165" i="1"/>
  <c r="S165" i="1"/>
  <c r="T165" i="1"/>
  <c r="U165" i="1"/>
  <c r="R166" i="1"/>
  <c r="S166" i="1"/>
  <c r="T166" i="1"/>
  <c r="U166" i="1"/>
  <c r="R167" i="1"/>
  <c r="S167" i="1"/>
  <c r="T167" i="1"/>
  <c r="U167" i="1"/>
  <c r="R168" i="1"/>
  <c r="S168" i="1"/>
  <c r="T168" i="1"/>
  <c r="U168" i="1"/>
  <c r="W168" i="1"/>
  <c r="R169" i="1"/>
  <c r="S169" i="1"/>
  <c r="T169" i="1"/>
  <c r="U169" i="1"/>
  <c r="R170" i="1"/>
  <c r="S170" i="1"/>
  <c r="T170" i="1"/>
  <c r="U170" i="1"/>
  <c r="R171" i="1"/>
  <c r="S171" i="1"/>
  <c r="T171" i="1"/>
  <c r="U171" i="1"/>
  <c r="R172" i="1"/>
  <c r="S172" i="1"/>
  <c r="T172" i="1"/>
  <c r="U172" i="1"/>
  <c r="R173" i="1"/>
  <c r="S173" i="1"/>
  <c r="T173" i="1"/>
  <c r="U173" i="1"/>
  <c r="R174" i="1"/>
  <c r="S174" i="1"/>
  <c r="T174" i="1"/>
  <c r="U174" i="1"/>
  <c r="R175" i="1"/>
  <c r="S175" i="1"/>
  <c r="T175" i="1"/>
  <c r="U175" i="1"/>
  <c r="R176" i="1"/>
  <c r="S176" i="1"/>
  <c r="T176" i="1"/>
  <c r="U176" i="1"/>
  <c r="R177" i="1"/>
  <c r="S177" i="1"/>
  <c r="T177" i="1"/>
  <c r="U177" i="1"/>
  <c r="R178" i="1"/>
  <c r="S178" i="1"/>
  <c r="T178" i="1"/>
  <c r="U178" i="1"/>
  <c r="R179" i="1"/>
  <c r="S179" i="1"/>
  <c r="T179" i="1"/>
  <c r="U179" i="1"/>
  <c r="R180" i="1"/>
  <c r="S180" i="1"/>
  <c r="T180" i="1"/>
  <c r="U180" i="1"/>
  <c r="R181" i="1"/>
  <c r="S181" i="1"/>
  <c r="T181" i="1"/>
  <c r="U181" i="1"/>
  <c r="R182" i="1"/>
  <c r="S182" i="1"/>
  <c r="T182" i="1"/>
  <c r="U182" i="1"/>
  <c r="R183" i="1"/>
  <c r="S183" i="1"/>
  <c r="T183" i="1"/>
  <c r="U183" i="1"/>
  <c r="R184" i="1"/>
  <c r="S184" i="1"/>
  <c r="T184" i="1"/>
  <c r="U184" i="1"/>
  <c r="R185" i="1"/>
  <c r="S185" i="1"/>
  <c r="T185" i="1"/>
  <c r="U185" i="1"/>
  <c r="R186" i="1"/>
  <c r="S186" i="1"/>
  <c r="T186" i="1"/>
  <c r="U186" i="1"/>
  <c r="R187" i="1"/>
  <c r="S187" i="1"/>
  <c r="T187" i="1"/>
  <c r="U187" i="1"/>
  <c r="R188" i="1"/>
  <c r="S188" i="1"/>
  <c r="T188" i="1"/>
  <c r="U188" i="1"/>
  <c r="R189" i="1"/>
  <c r="S189" i="1"/>
  <c r="T189" i="1"/>
  <c r="U189" i="1"/>
  <c r="R190" i="1"/>
  <c r="S190" i="1"/>
  <c r="T190" i="1"/>
  <c r="U190" i="1"/>
  <c r="R191" i="1"/>
  <c r="S191" i="1"/>
  <c r="T191" i="1"/>
  <c r="U191" i="1"/>
  <c r="R192" i="1"/>
  <c r="S192" i="1"/>
  <c r="T192" i="1"/>
  <c r="U192" i="1"/>
  <c r="R193" i="1"/>
  <c r="S193" i="1"/>
  <c r="T193" i="1"/>
  <c r="U193" i="1"/>
  <c r="R194" i="1"/>
  <c r="S194" i="1"/>
  <c r="T194" i="1"/>
  <c r="U194" i="1"/>
  <c r="R195" i="1"/>
  <c r="S195" i="1"/>
  <c r="T195" i="1"/>
  <c r="U195" i="1"/>
  <c r="R196" i="1"/>
  <c r="S196" i="1"/>
  <c r="T196" i="1"/>
  <c r="U196" i="1"/>
  <c r="R197" i="1"/>
  <c r="S197" i="1"/>
  <c r="T197" i="1"/>
  <c r="U197" i="1"/>
  <c r="R198" i="1"/>
  <c r="S198" i="1"/>
  <c r="T198" i="1"/>
  <c r="U198" i="1"/>
  <c r="R199" i="1"/>
  <c r="S199" i="1"/>
  <c r="T199" i="1"/>
  <c r="U199" i="1"/>
  <c r="R200" i="1"/>
  <c r="S200" i="1"/>
  <c r="T200" i="1"/>
  <c r="U200" i="1"/>
  <c r="R201" i="1"/>
  <c r="S201" i="1"/>
  <c r="T201" i="1"/>
  <c r="U201" i="1"/>
  <c r="R202" i="1"/>
  <c r="S202" i="1"/>
  <c r="T202" i="1"/>
  <c r="U202" i="1"/>
  <c r="R203" i="1"/>
  <c r="S203" i="1"/>
  <c r="T203" i="1"/>
  <c r="U203" i="1"/>
  <c r="R204" i="1"/>
  <c r="S204" i="1"/>
  <c r="T204" i="1"/>
  <c r="U204" i="1"/>
  <c r="R205" i="1"/>
  <c r="S205" i="1"/>
  <c r="T205" i="1"/>
  <c r="U205" i="1"/>
  <c r="R206" i="1"/>
  <c r="S206" i="1"/>
  <c r="T206" i="1"/>
  <c r="U206" i="1"/>
  <c r="R207" i="1"/>
  <c r="S207" i="1"/>
  <c r="T207" i="1"/>
  <c r="U207" i="1"/>
  <c r="R208" i="1"/>
  <c r="S208" i="1"/>
  <c r="T208" i="1"/>
  <c r="U208" i="1"/>
  <c r="R209" i="1"/>
  <c r="S209" i="1"/>
  <c r="T209" i="1"/>
  <c r="U209" i="1"/>
  <c r="R210" i="1"/>
  <c r="S210" i="1"/>
  <c r="T210" i="1"/>
  <c r="U210" i="1"/>
  <c r="R211" i="1"/>
  <c r="S211" i="1"/>
  <c r="T211" i="1"/>
  <c r="U211" i="1"/>
  <c r="R212" i="1"/>
  <c r="S212" i="1"/>
  <c r="T212" i="1"/>
  <c r="U212" i="1"/>
  <c r="R213" i="1"/>
  <c r="S213" i="1"/>
  <c r="T213" i="1"/>
  <c r="U213" i="1"/>
  <c r="R214" i="1"/>
  <c r="S214" i="1"/>
  <c r="T214" i="1"/>
  <c r="U214" i="1"/>
  <c r="R215" i="1"/>
  <c r="S215" i="1"/>
  <c r="T215" i="1"/>
  <c r="U215" i="1"/>
  <c r="R216" i="1"/>
  <c r="S216" i="1"/>
  <c r="T216" i="1"/>
  <c r="U216" i="1"/>
  <c r="R217" i="1"/>
  <c r="S217" i="1"/>
  <c r="T217" i="1"/>
  <c r="U217" i="1"/>
  <c r="R218" i="1"/>
  <c r="S218" i="1"/>
  <c r="T218" i="1"/>
  <c r="U218" i="1"/>
  <c r="R219" i="1"/>
  <c r="S219" i="1"/>
  <c r="T219" i="1"/>
  <c r="U219" i="1"/>
  <c r="R220" i="1"/>
  <c r="S220" i="1"/>
  <c r="T220" i="1"/>
  <c r="U220" i="1"/>
  <c r="R221" i="1"/>
  <c r="S221" i="1"/>
  <c r="T221" i="1"/>
  <c r="U221" i="1"/>
  <c r="R222" i="1"/>
  <c r="S222" i="1"/>
  <c r="T222" i="1"/>
  <c r="U222" i="1"/>
  <c r="R223" i="1"/>
  <c r="S223" i="1"/>
  <c r="T223" i="1"/>
  <c r="U223" i="1"/>
  <c r="R224" i="1"/>
  <c r="S224" i="1"/>
  <c r="T224" i="1"/>
  <c r="U224" i="1"/>
  <c r="R225" i="1"/>
  <c r="S225" i="1"/>
  <c r="T225" i="1"/>
  <c r="U225" i="1"/>
  <c r="R226" i="1"/>
  <c r="S226" i="1"/>
  <c r="T226" i="1"/>
  <c r="U226" i="1"/>
  <c r="R227" i="1"/>
  <c r="S227" i="1"/>
  <c r="T227" i="1"/>
  <c r="U227" i="1"/>
  <c r="R228" i="1"/>
  <c r="S228" i="1"/>
  <c r="T228" i="1"/>
  <c r="U228" i="1"/>
  <c r="R229" i="1"/>
  <c r="S229" i="1"/>
  <c r="T229" i="1"/>
  <c r="U229" i="1"/>
  <c r="R230" i="1"/>
  <c r="S230" i="1"/>
  <c r="T230" i="1"/>
  <c r="U230" i="1"/>
  <c r="R231" i="1"/>
  <c r="S231" i="1"/>
  <c r="T231" i="1"/>
  <c r="U231" i="1"/>
  <c r="R232" i="1"/>
  <c r="S232" i="1"/>
  <c r="T232" i="1"/>
  <c r="U232" i="1"/>
  <c r="R233" i="1"/>
  <c r="S233" i="1"/>
  <c r="T233" i="1"/>
  <c r="U233" i="1"/>
  <c r="R234" i="1"/>
  <c r="S234" i="1"/>
  <c r="T234" i="1"/>
  <c r="U234" i="1"/>
  <c r="R235" i="1"/>
  <c r="S235" i="1"/>
  <c r="T235" i="1"/>
  <c r="U235" i="1"/>
  <c r="R236" i="1"/>
  <c r="S236" i="1"/>
  <c r="T236" i="1"/>
  <c r="U236" i="1"/>
  <c r="R237" i="1"/>
  <c r="S237" i="1"/>
  <c r="T237" i="1"/>
  <c r="U237" i="1"/>
  <c r="R238" i="1"/>
  <c r="S238" i="1"/>
  <c r="T238" i="1"/>
  <c r="U238" i="1"/>
  <c r="R239" i="1"/>
  <c r="S239" i="1"/>
  <c r="T239" i="1"/>
  <c r="U239" i="1"/>
  <c r="R240" i="1"/>
  <c r="S240" i="1"/>
  <c r="T240" i="1"/>
  <c r="U240" i="1"/>
  <c r="R241" i="1"/>
  <c r="S241" i="1"/>
  <c r="T241" i="1"/>
  <c r="U241" i="1"/>
  <c r="R242" i="1"/>
  <c r="S242" i="1"/>
  <c r="T242" i="1"/>
  <c r="U242" i="1"/>
  <c r="R243" i="1"/>
  <c r="S243" i="1"/>
  <c r="T243" i="1"/>
  <c r="U243" i="1"/>
  <c r="R244" i="1"/>
  <c r="S244" i="1"/>
  <c r="T244" i="1"/>
  <c r="U244" i="1"/>
  <c r="R245" i="1"/>
  <c r="S245" i="1"/>
  <c r="T245" i="1"/>
  <c r="U245" i="1"/>
  <c r="R246" i="1"/>
  <c r="S246" i="1"/>
  <c r="T246" i="1"/>
  <c r="U246" i="1"/>
  <c r="R247" i="1"/>
  <c r="S247" i="1"/>
  <c r="T247" i="1"/>
  <c r="U247" i="1"/>
  <c r="R248" i="1"/>
  <c r="S248" i="1"/>
  <c r="T248" i="1"/>
  <c r="U248" i="1"/>
  <c r="R249" i="1"/>
  <c r="S249" i="1"/>
  <c r="T249" i="1"/>
  <c r="U249" i="1"/>
  <c r="R250" i="1"/>
  <c r="S250" i="1"/>
  <c r="T250" i="1"/>
  <c r="U250" i="1"/>
  <c r="R251" i="1"/>
  <c r="S251" i="1"/>
  <c r="T251" i="1"/>
  <c r="U251" i="1"/>
  <c r="R252" i="1"/>
  <c r="S252" i="1"/>
  <c r="T252" i="1"/>
  <c r="U252" i="1"/>
  <c r="R253" i="1"/>
  <c r="S253" i="1"/>
  <c r="T253" i="1"/>
  <c r="U253" i="1"/>
  <c r="R255" i="1"/>
  <c r="S255" i="1"/>
  <c r="T255" i="1"/>
  <c r="U255" i="1"/>
  <c r="R256" i="1"/>
  <c r="S256" i="1"/>
  <c r="T256" i="1"/>
  <c r="U256" i="1"/>
  <c r="R257" i="1"/>
  <c r="S257" i="1"/>
  <c r="T257" i="1"/>
  <c r="U257" i="1"/>
  <c r="R258" i="1"/>
  <c r="S258" i="1"/>
  <c r="T258" i="1"/>
  <c r="U258" i="1"/>
  <c r="R259" i="1"/>
  <c r="S259" i="1"/>
  <c r="T259" i="1"/>
  <c r="U259" i="1"/>
  <c r="R260" i="1"/>
  <c r="S260" i="1"/>
  <c r="T260" i="1"/>
  <c r="U260" i="1"/>
  <c r="R261" i="1"/>
  <c r="S261" i="1"/>
  <c r="T261" i="1"/>
  <c r="U261" i="1"/>
  <c r="R262" i="1"/>
  <c r="S262" i="1"/>
  <c r="T262" i="1"/>
  <c r="U262" i="1"/>
  <c r="W262" i="1"/>
  <c r="R263" i="1"/>
  <c r="S263" i="1"/>
  <c r="T263" i="1"/>
  <c r="U263" i="1"/>
  <c r="R264" i="1"/>
  <c r="S264" i="1"/>
  <c r="T264" i="1"/>
  <c r="U264" i="1"/>
  <c r="R265" i="1"/>
  <c r="S265" i="1"/>
  <c r="T265" i="1"/>
  <c r="U265" i="1"/>
  <c r="R266" i="1"/>
  <c r="S266" i="1"/>
  <c r="T266" i="1"/>
  <c r="U266" i="1"/>
  <c r="R267" i="1"/>
  <c r="S267" i="1"/>
  <c r="T267" i="1"/>
  <c r="U267" i="1"/>
  <c r="R268" i="1"/>
  <c r="S268" i="1"/>
  <c r="T268" i="1"/>
  <c r="U268" i="1"/>
  <c r="R269" i="1"/>
  <c r="S269" i="1"/>
  <c r="T269" i="1"/>
  <c r="U269" i="1"/>
  <c r="R270" i="1"/>
  <c r="S270" i="1"/>
  <c r="T270" i="1"/>
  <c r="U270" i="1"/>
  <c r="R271" i="1"/>
  <c r="S271" i="1"/>
  <c r="T271" i="1"/>
  <c r="U271" i="1"/>
  <c r="R272" i="1"/>
  <c r="S272" i="1"/>
  <c r="T272" i="1"/>
  <c r="U272" i="1"/>
  <c r="R273" i="1"/>
  <c r="S273" i="1"/>
  <c r="T273" i="1"/>
  <c r="U273" i="1"/>
  <c r="R274" i="1"/>
  <c r="S274" i="1"/>
  <c r="T274" i="1"/>
  <c r="U274" i="1"/>
  <c r="R275" i="1"/>
  <c r="S275" i="1"/>
  <c r="T275" i="1"/>
  <c r="U275" i="1"/>
  <c r="R276" i="1"/>
  <c r="S276" i="1"/>
  <c r="T276" i="1"/>
  <c r="U276" i="1"/>
  <c r="R277" i="1"/>
  <c r="S277" i="1"/>
  <c r="T277" i="1"/>
  <c r="U277" i="1"/>
  <c r="R278" i="1"/>
  <c r="S278" i="1"/>
  <c r="T278" i="1"/>
  <c r="U278" i="1"/>
  <c r="R279" i="1"/>
  <c r="S279" i="1"/>
  <c r="T279" i="1"/>
  <c r="U279" i="1"/>
  <c r="R280" i="1"/>
  <c r="S280" i="1"/>
  <c r="T280" i="1"/>
  <c r="U280" i="1"/>
  <c r="R281" i="1"/>
  <c r="S281" i="1"/>
  <c r="T281" i="1"/>
  <c r="U281" i="1"/>
  <c r="R282" i="1"/>
  <c r="S282" i="1"/>
  <c r="T282" i="1"/>
  <c r="U282" i="1"/>
  <c r="R283" i="1"/>
  <c r="S283" i="1"/>
  <c r="T283" i="1"/>
  <c r="U283" i="1"/>
  <c r="R284" i="1"/>
  <c r="S284" i="1"/>
  <c r="T284" i="1"/>
  <c r="U284" i="1"/>
  <c r="R285" i="1"/>
  <c r="S285" i="1"/>
  <c r="T285" i="1"/>
  <c r="U285" i="1"/>
  <c r="R286" i="1"/>
  <c r="S286" i="1"/>
  <c r="T286" i="1"/>
  <c r="U286" i="1"/>
  <c r="R287" i="1"/>
  <c r="S287" i="1"/>
  <c r="T287" i="1"/>
  <c r="U287" i="1"/>
  <c r="R288" i="1"/>
  <c r="S288" i="1"/>
  <c r="T288" i="1"/>
  <c r="U288" i="1"/>
  <c r="R289" i="1"/>
  <c r="S289" i="1"/>
  <c r="T289" i="1"/>
  <c r="U289" i="1"/>
  <c r="R290" i="1"/>
  <c r="S290" i="1"/>
  <c r="T290" i="1"/>
  <c r="U290" i="1"/>
  <c r="R291" i="1"/>
  <c r="S291" i="1"/>
  <c r="T291" i="1"/>
  <c r="U291" i="1"/>
  <c r="R292" i="1"/>
  <c r="S292" i="1"/>
  <c r="T292" i="1"/>
  <c r="U292" i="1"/>
  <c r="R293" i="1"/>
  <c r="S293" i="1"/>
  <c r="T293" i="1"/>
  <c r="U293" i="1"/>
  <c r="R294" i="1"/>
  <c r="S294" i="1"/>
  <c r="T294" i="1"/>
  <c r="U294" i="1"/>
  <c r="V294" i="1"/>
  <c r="W294" i="1"/>
  <c r="R295" i="1"/>
  <c r="S295" i="1"/>
  <c r="T295" i="1"/>
  <c r="U295" i="1"/>
  <c r="R296" i="1"/>
  <c r="S296" i="1"/>
  <c r="T296" i="1"/>
  <c r="U296" i="1"/>
  <c r="R297" i="1"/>
  <c r="S297" i="1"/>
  <c r="T297" i="1"/>
  <c r="U297" i="1"/>
  <c r="R298" i="1"/>
  <c r="S298" i="1"/>
  <c r="T298" i="1"/>
  <c r="U298" i="1"/>
  <c r="R299" i="1"/>
  <c r="S299" i="1"/>
  <c r="T299" i="1"/>
  <c r="U299" i="1"/>
  <c r="R300" i="1"/>
  <c r="S300" i="1"/>
  <c r="T300" i="1"/>
  <c r="U300" i="1"/>
  <c r="R301" i="1"/>
  <c r="S301" i="1"/>
  <c r="T301" i="1"/>
  <c r="U301" i="1"/>
  <c r="R302" i="1"/>
  <c r="S302" i="1"/>
  <c r="T302" i="1"/>
  <c r="U302" i="1"/>
  <c r="R303" i="1"/>
  <c r="S303" i="1"/>
  <c r="T303" i="1"/>
  <c r="U303" i="1"/>
  <c r="R304" i="1"/>
  <c r="S304" i="1"/>
  <c r="T304" i="1"/>
  <c r="U304" i="1"/>
  <c r="R305" i="1"/>
  <c r="S305" i="1"/>
  <c r="T305" i="1"/>
  <c r="U305" i="1"/>
  <c r="R306" i="1"/>
  <c r="S306" i="1"/>
  <c r="T306" i="1"/>
  <c r="U306" i="1"/>
  <c r="R307" i="1"/>
  <c r="S307" i="1"/>
  <c r="T307" i="1"/>
  <c r="U307" i="1"/>
  <c r="R308" i="1"/>
  <c r="S308" i="1"/>
  <c r="T308" i="1"/>
  <c r="U308" i="1"/>
  <c r="R309" i="1"/>
  <c r="S309" i="1"/>
  <c r="T309" i="1"/>
  <c r="U309" i="1"/>
  <c r="R310" i="1"/>
  <c r="S310" i="1"/>
  <c r="T310" i="1"/>
  <c r="U310" i="1"/>
  <c r="R311" i="1"/>
  <c r="S311" i="1"/>
  <c r="T311" i="1"/>
  <c r="U311" i="1"/>
  <c r="R312" i="1"/>
  <c r="S312" i="1"/>
  <c r="T312" i="1"/>
  <c r="U312" i="1"/>
  <c r="R313" i="1"/>
  <c r="S313" i="1"/>
  <c r="T313" i="1"/>
  <c r="U313" i="1"/>
  <c r="V313" i="1"/>
  <c r="R314" i="1"/>
  <c r="S314" i="1"/>
  <c r="T314" i="1"/>
  <c r="U314" i="1"/>
  <c r="V314" i="1"/>
  <c r="W314" i="1"/>
  <c r="R315" i="1"/>
  <c r="S315" i="1"/>
  <c r="T315" i="1"/>
  <c r="U315" i="1"/>
  <c r="R316" i="1"/>
  <c r="S316" i="1"/>
  <c r="T316" i="1"/>
  <c r="U316" i="1"/>
  <c r="R317" i="1"/>
  <c r="S317" i="1"/>
  <c r="T317" i="1"/>
  <c r="U317" i="1"/>
  <c r="R318" i="1"/>
  <c r="S318" i="1"/>
  <c r="T318" i="1"/>
  <c r="U318" i="1"/>
  <c r="R319" i="1"/>
  <c r="S319" i="1"/>
  <c r="T319" i="1"/>
  <c r="U319" i="1"/>
  <c r="R320" i="1"/>
  <c r="S320" i="1"/>
  <c r="T320" i="1"/>
  <c r="U320" i="1"/>
  <c r="R321" i="1"/>
  <c r="S321" i="1"/>
  <c r="T321" i="1"/>
  <c r="U321" i="1"/>
  <c r="R322" i="1"/>
  <c r="S322" i="1"/>
  <c r="T322" i="1"/>
  <c r="U322" i="1"/>
  <c r="R323" i="1"/>
  <c r="S323" i="1"/>
  <c r="T323" i="1"/>
  <c r="U323" i="1"/>
  <c r="R324" i="1"/>
  <c r="S324" i="1"/>
  <c r="T324" i="1"/>
  <c r="U324" i="1"/>
  <c r="R325" i="1"/>
  <c r="S325" i="1"/>
  <c r="T325" i="1"/>
  <c r="U325" i="1"/>
  <c r="R326" i="1"/>
  <c r="S326" i="1"/>
  <c r="T326" i="1"/>
  <c r="U326" i="1"/>
  <c r="R327" i="1"/>
  <c r="S327" i="1"/>
  <c r="T327" i="1"/>
  <c r="U327" i="1"/>
  <c r="R328" i="1"/>
  <c r="S328" i="1"/>
  <c r="T328" i="1"/>
  <c r="U328" i="1"/>
  <c r="R329" i="1"/>
  <c r="S329" i="1"/>
  <c r="T329" i="1"/>
  <c r="U329" i="1"/>
  <c r="R330" i="1"/>
  <c r="S330" i="1"/>
  <c r="T330" i="1"/>
  <c r="U330" i="1"/>
  <c r="R331" i="1"/>
  <c r="S331" i="1"/>
  <c r="T331" i="1"/>
  <c r="U331" i="1"/>
  <c r="R332" i="1"/>
  <c r="S332" i="1"/>
  <c r="T332" i="1"/>
  <c r="U332" i="1"/>
  <c r="R333" i="1"/>
  <c r="S333" i="1"/>
  <c r="T333" i="1"/>
  <c r="U333" i="1"/>
  <c r="R334" i="1"/>
  <c r="S334" i="1"/>
  <c r="T334" i="1"/>
  <c r="U334" i="1"/>
  <c r="R335" i="1"/>
  <c r="S335" i="1"/>
  <c r="T335" i="1"/>
  <c r="U335" i="1"/>
  <c r="R336" i="1"/>
  <c r="S336" i="1"/>
  <c r="T336" i="1"/>
  <c r="U336" i="1"/>
  <c r="R337" i="1"/>
  <c r="S337" i="1"/>
  <c r="T337" i="1"/>
  <c r="U337" i="1"/>
  <c r="R338" i="1"/>
  <c r="S338" i="1"/>
  <c r="T338" i="1"/>
  <c r="U338" i="1"/>
  <c r="R339" i="1"/>
  <c r="S339" i="1"/>
  <c r="T339" i="1"/>
  <c r="U339" i="1"/>
  <c r="R340" i="1"/>
  <c r="S340" i="1"/>
  <c r="T340" i="1"/>
  <c r="U340" i="1"/>
  <c r="R341" i="1"/>
  <c r="S341" i="1"/>
  <c r="T341" i="1"/>
  <c r="U341" i="1"/>
  <c r="R342" i="1"/>
  <c r="S342" i="1"/>
  <c r="T342" i="1"/>
  <c r="U342" i="1"/>
  <c r="R343" i="1"/>
  <c r="S343" i="1"/>
  <c r="T343" i="1"/>
  <c r="U343" i="1"/>
  <c r="R344" i="1"/>
  <c r="S344" i="1"/>
  <c r="T344" i="1"/>
  <c r="U344" i="1"/>
  <c r="R345" i="1"/>
  <c r="S345" i="1"/>
  <c r="T345" i="1"/>
  <c r="U345" i="1"/>
  <c r="R346" i="1"/>
  <c r="S346" i="1"/>
  <c r="T346" i="1"/>
  <c r="U346" i="1"/>
  <c r="R347" i="1"/>
  <c r="S347" i="1"/>
  <c r="T347" i="1"/>
  <c r="U347" i="1"/>
  <c r="R348" i="1"/>
  <c r="S348" i="1"/>
  <c r="T348" i="1"/>
  <c r="U348" i="1"/>
  <c r="R349" i="1"/>
  <c r="S349" i="1"/>
  <c r="T349" i="1"/>
  <c r="U349" i="1"/>
  <c r="R350" i="1"/>
  <c r="S350" i="1"/>
  <c r="T350" i="1"/>
  <c r="U350" i="1"/>
  <c r="R351" i="1"/>
  <c r="S351" i="1"/>
  <c r="T351" i="1"/>
  <c r="U351" i="1"/>
  <c r="R352" i="1"/>
  <c r="S352" i="1"/>
  <c r="T352" i="1"/>
  <c r="U352" i="1"/>
  <c r="R353" i="1"/>
  <c r="S353" i="1"/>
  <c r="T353" i="1"/>
  <c r="U353" i="1"/>
  <c r="R354" i="1"/>
  <c r="S354" i="1"/>
  <c r="T354" i="1"/>
  <c r="U354" i="1"/>
  <c r="R355" i="1"/>
  <c r="S355" i="1"/>
  <c r="T355" i="1"/>
  <c r="U355" i="1"/>
  <c r="R356" i="1"/>
  <c r="S356" i="1"/>
  <c r="T356" i="1"/>
  <c r="U356" i="1"/>
  <c r="R357" i="1"/>
  <c r="S357" i="1"/>
  <c r="T357" i="1"/>
  <c r="U357" i="1"/>
  <c r="R358" i="1"/>
  <c r="S358" i="1"/>
  <c r="T358" i="1"/>
  <c r="U358" i="1"/>
  <c r="R359" i="1"/>
  <c r="S359" i="1"/>
  <c r="T359" i="1"/>
  <c r="U359" i="1"/>
  <c r="R360" i="1"/>
  <c r="S360" i="1"/>
  <c r="T360" i="1"/>
  <c r="U360" i="1"/>
  <c r="R361" i="1"/>
  <c r="S361" i="1"/>
  <c r="T361" i="1"/>
  <c r="U361" i="1"/>
  <c r="R362" i="1"/>
  <c r="S362" i="1"/>
  <c r="T362" i="1"/>
  <c r="U362" i="1"/>
  <c r="R363" i="1"/>
  <c r="S363" i="1"/>
  <c r="T363" i="1"/>
  <c r="U363" i="1"/>
  <c r="V363" i="1"/>
  <c r="R364" i="1"/>
  <c r="S364" i="1"/>
  <c r="T364" i="1"/>
  <c r="U364" i="1"/>
  <c r="R365" i="1"/>
  <c r="S365" i="1"/>
  <c r="T365" i="1"/>
  <c r="U365" i="1"/>
  <c r="R366" i="1"/>
  <c r="S366" i="1"/>
  <c r="T366" i="1"/>
  <c r="U366" i="1"/>
  <c r="R367" i="1"/>
  <c r="S367" i="1"/>
  <c r="T367" i="1"/>
  <c r="U367" i="1"/>
  <c r="R368" i="1"/>
  <c r="S368" i="1"/>
  <c r="T368" i="1"/>
  <c r="U368" i="1"/>
  <c r="R369" i="1"/>
  <c r="S369" i="1"/>
  <c r="T369" i="1"/>
  <c r="U369" i="1"/>
  <c r="R370" i="1"/>
  <c r="S370" i="1"/>
  <c r="T370" i="1"/>
  <c r="U370" i="1"/>
  <c r="R371" i="1"/>
  <c r="S371" i="1"/>
  <c r="T371" i="1"/>
  <c r="U371" i="1"/>
  <c r="R372" i="1"/>
  <c r="S372" i="1"/>
  <c r="T372" i="1"/>
  <c r="U372" i="1"/>
  <c r="R373" i="1"/>
  <c r="S373" i="1"/>
  <c r="T373" i="1"/>
  <c r="U373" i="1"/>
  <c r="R374" i="1"/>
  <c r="S374" i="1"/>
  <c r="T374" i="1"/>
  <c r="U374" i="1"/>
  <c r="R375" i="1"/>
  <c r="S375" i="1"/>
  <c r="T375" i="1"/>
  <c r="U375" i="1"/>
  <c r="R376" i="1"/>
  <c r="S376" i="1"/>
  <c r="T376" i="1"/>
  <c r="U376" i="1"/>
  <c r="R377" i="1"/>
  <c r="S377" i="1"/>
  <c r="T377" i="1"/>
  <c r="U377" i="1"/>
  <c r="R378" i="1"/>
  <c r="S378" i="1"/>
  <c r="T378" i="1"/>
  <c r="U378" i="1"/>
  <c r="W378" i="1"/>
  <c r="R379" i="1"/>
  <c r="S379" i="1"/>
  <c r="T379" i="1"/>
  <c r="U379" i="1"/>
  <c r="R380" i="1"/>
  <c r="S380" i="1"/>
  <c r="T380" i="1"/>
  <c r="U380" i="1"/>
  <c r="R381" i="1"/>
  <c r="S381" i="1"/>
  <c r="T381" i="1"/>
  <c r="U381" i="1"/>
  <c r="R382" i="1"/>
  <c r="S382" i="1"/>
  <c r="T382" i="1"/>
  <c r="U382" i="1"/>
  <c r="R383" i="1"/>
  <c r="S383" i="1"/>
  <c r="T383" i="1"/>
  <c r="U383" i="1"/>
  <c r="R384" i="1"/>
  <c r="S384" i="1"/>
  <c r="T384" i="1"/>
  <c r="U384" i="1"/>
  <c r="R385" i="1"/>
  <c r="S385" i="1"/>
  <c r="T385" i="1"/>
  <c r="U385" i="1"/>
  <c r="R386" i="1"/>
  <c r="S386" i="1"/>
  <c r="T386" i="1"/>
  <c r="U386" i="1"/>
  <c r="R387" i="1"/>
  <c r="S387" i="1"/>
  <c r="T387" i="1"/>
  <c r="U387" i="1"/>
  <c r="R388" i="1"/>
  <c r="S388" i="1"/>
  <c r="T388" i="1"/>
  <c r="U388" i="1"/>
  <c r="R389" i="1"/>
  <c r="S389" i="1"/>
  <c r="T389" i="1"/>
  <c r="U389" i="1"/>
  <c r="R390" i="1"/>
  <c r="S390" i="1"/>
  <c r="T390" i="1"/>
  <c r="U390" i="1"/>
  <c r="R391" i="1"/>
  <c r="S391" i="1"/>
  <c r="T391" i="1"/>
  <c r="U391" i="1"/>
  <c r="R392" i="1"/>
  <c r="S392" i="1"/>
  <c r="T392" i="1"/>
  <c r="U392" i="1"/>
  <c r="R393" i="1"/>
  <c r="S393" i="1"/>
  <c r="T393" i="1"/>
  <c r="U393" i="1"/>
  <c r="R394" i="1"/>
  <c r="S394" i="1"/>
  <c r="T394" i="1"/>
  <c r="U394" i="1"/>
  <c r="R395" i="1"/>
  <c r="S395" i="1"/>
  <c r="T395" i="1"/>
  <c r="U395" i="1"/>
  <c r="R396" i="1"/>
  <c r="S396" i="1"/>
  <c r="T396" i="1"/>
  <c r="U396" i="1"/>
  <c r="R397" i="1"/>
  <c r="S397" i="1"/>
  <c r="T397" i="1"/>
  <c r="U397" i="1"/>
  <c r="R398" i="1"/>
  <c r="S398" i="1"/>
  <c r="T398" i="1"/>
  <c r="U398" i="1"/>
  <c r="R399" i="1"/>
  <c r="S399" i="1"/>
  <c r="T399" i="1"/>
  <c r="U399" i="1"/>
  <c r="R400" i="1"/>
  <c r="S400" i="1"/>
  <c r="T400" i="1"/>
  <c r="U400" i="1"/>
  <c r="V400" i="1"/>
  <c r="W400" i="1"/>
  <c r="R401" i="1"/>
  <c r="S401" i="1"/>
  <c r="T401" i="1"/>
  <c r="U401" i="1"/>
  <c r="R402" i="1"/>
  <c r="S402" i="1"/>
  <c r="T402" i="1"/>
  <c r="U402" i="1"/>
  <c r="R403" i="1"/>
  <c r="S403" i="1"/>
  <c r="T403" i="1"/>
  <c r="U403" i="1"/>
  <c r="R404" i="1"/>
  <c r="S404" i="1"/>
  <c r="T404" i="1"/>
  <c r="U404" i="1"/>
  <c r="R405" i="1"/>
  <c r="S405" i="1"/>
  <c r="T405" i="1"/>
  <c r="U405" i="1"/>
  <c r="R406" i="1"/>
  <c r="S406" i="1"/>
  <c r="T406" i="1"/>
  <c r="U406" i="1"/>
  <c r="R407" i="1"/>
  <c r="S407" i="1"/>
  <c r="T407" i="1"/>
  <c r="U407" i="1"/>
  <c r="R408" i="1"/>
  <c r="S408" i="1"/>
  <c r="T408" i="1"/>
  <c r="U408" i="1"/>
  <c r="V408" i="1"/>
  <c r="R409" i="1"/>
  <c r="S409" i="1"/>
  <c r="T409" i="1"/>
  <c r="U409" i="1"/>
  <c r="R410" i="1"/>
  <c r="S410" i="1"/>
  <c r="T410" i="1"/>
  <c r="U410" i="1"/>
  <c r="R411" i="1"/>
  <c r="S411" i="1"/>
  <c r="T411" i="1"/>
  <c r="U411" i="1"/>
  <c r="R412" i="1"/>
  <c r="S412" i="1"/>
  <c r="T412" i="1"/>
  <c r="U412" i="1"/>
  <c r="R413" i="1"/>
  <c r="S413" i="1"/>
  <c r="T413" i="1"/>
  <c r="U413" i="1"/>
  <c r="R414" i="1"/>
  <c r="S414" i="1"/>
  <c r="T414" i="1"/>
  <c r="U414" i="1"/>
  <c r="R415" i="1"/>
  <c r="S415" i="1"/>
  <c r="T415" i="1"/>
  <c r="U415" i="1"/>
  <c r="R416" i="1"/>
  <c r="S416" i="1"/>
  <c r="T416" i="1"/>
  <c r="U416" i="1"/>
  <c r="R417" i="1"/>
  <c r="S417" i="1"/>
  <c r="T417" i="1"/>
  <c r="U417" i="1"/>
  <c r="R418" i="1"/>
  <c r="S418" i="1"/>
  <c r="T418" i="1"/>
  <c r="U418" i="1"/>
  <c r="R419" i="1"/>
  <c r="S419" i="1"/>
  <c r="T419" i="1"/>
  <c r="U419" i="1"/>
  <c r="R420" i="1"/>
  <c r="S420" i="1"/>
  <c r="T420" i="1"/>
  <c r="U420" i="1"/>
  <c r="R421" i="1"/>
  <c r="S421" i="1"/>
  <c r="T421" i="1"/>
  <c r="U421" i="1"/>
  <c r="R422" i="1"/>
  <c r="S422" i="1"/>
  <c r="T422" i="1"/>
  <c r="U422" i="1"/>
  <c r="R423" i="1"/>
  <c r="S423" i="1"/>
  <c r="T423" i="1"/>
  <c r="U423" i="1"/>
  <c r="R424" i="1"/>
  <c r="S424" i="1"/>
  <c r="T424" i="1"/>
  <c r="U424" i="1"/>
  <c r="R425" i="1"/>
  <c r="S425" i="1"/>
  <c r="T425" i="1"/>
  <c r="U425" i="1"/>
  <c r="R426" i="1"/>
  <c r="S426" i="1"/>
  <c r="T426" i="1"/>
  <c r="U426" i="1"/>
  <c r="R427" i="1"/>
  <c r="S427" i="1"/>
  <c r="T427" i="1"/>
  <c r="U427" i="1"/>
  <c r="V427" i="1"/>
  <c r="W427" i="1"/>
  <c r="R428" i="1"/>
  <c r="S428" i="1"/>
  <c r="T428" i="1"/>
  <c r="U428" i="1"/>
  <c r="R429" i="1"/>
  <c r="S429" i="1"/>
  <c r="T429" i="1"/>
  <c r="U429" i="1"/>
  <c r="R430" i="1"/>
  <c r="S430" i="1"/>
  <c r="T430" i="1"/>
  <c r="U430" i="1"/>
  <c r="R431" i="1"/>
  <c r="S431" i="1"/>
  <c r="T431" i="1"/>
  <c r="U431" i="1"/>
  <c r="R432" i="1"/>
  <c r="S432" i="1"/>
  <c r="T432" i="1"/>
  <c r="U432" i="1"/>
  <c r="R433" i="1"/>
  <c r="S433" i="1"/>
  <c r="T433" i="1"/>
  <c r="U433" i="1"/>
  <c r="R434" i="1"/>
  <c r="S434" i="1"/>
  <c r="T434" i="1"/>
  <c r="U434" i="1"/>
  <c r="R435" i="1"/>
  <c r="S435" i="1"/>
  <c r="T435" i="1"/>
  <c r="U435" i="1"/>
  <c r="R436" i="1"/>
  <c r="S436" i="1"/>
  <c r="T436" i="1"/>
  <c r="U436" i="1"/>
  <c r="R437" i="1"/>
  <c r="S437" i="1"/>
  <c r="T437" i="1"/>
  <c r="U437" i="1"/>
  <c r="R438" i="1"/>
  <c r="S438" i="1"/>
  <c r="T438" i="1"/>
  <c r="U438" i="1"/>
  <c r="R439" i="1"/>
  <c r="S439" i="1"/>
  <c r="T439" i="1"/>
  <c r="U439" i="1"/>
  <c r="R440" i="1"/>
  <c r="S440" i="1"/>
  <c r="T440" i="1"/>
  <c r="U440" i="1"/>
  <c r="R441" i="1"/>
  <c r="S441" i="1"/>
  <c r="T441" i="1"/>
  <c r="U441" i="1"/>
  <c r="R442" i="1"/>
  <c r="S442" i="1"/>
  <c r="T442" i="1"/>
  <c r="U442" i="1"/>
  <c r="R443" i="1"/>
  <c r="S443" i="1"/>
  <c r="T443" i="1"/>
  <c r="U443" i="1"/>
  <c r="R444" i="1"/>
  <c r="S444" i="1"/>
  <c r="T444" i="1"/>
  <c r="U444" i="1"/>
  <c r="R445" i="1"/>
  <c r="S445" i="1"/>
  <c r="T445" i="1"/>
  <c r="U445" i="1"/>
  <c r="R446" i="1"/>
  <c r="S446" i="1"/>
  <c r="T446" i="1"/>
  <c r="U446" i="1"/>
  <c r="R447" i="1"/>
  <c r="S447" i="1"/>
  <c r="T447" i="1"/>
  <c r="U447" i="1"/>
  <c r="R448" i="1"/>
  <c r="S448" i="1"/>
  <c r="T448" i="1"/>
  <c r="U448" i="1"/>
  <c r="R449" i="1"/>
  <c r="S449" i="1"/>
  <c r="T449" i="1"/>
  <c r="U449" i="1"/>
  <c r="R450" i="1"/>
  <c r="S450" i="1"/>
  <c r="T450" i="1"/>
  <c r="U450" i="1"/>
  <c r="R451" i="1"/>
  <c r="S451" i="1"/>
  <c r="T451" i="1"/>
  <c r="U451" i="1"/>
  <c r="R452" i="1"/>
  <c r="S452" i="1"/>
  <c r="T452" i="1"/>
  <c r="U452" i="1"/>
  <c r="R453" i="1"/>
  <c r="S453" i="1"/>
  <c r="T453" i="1"/>
  <c r="U453" i="1"/>
  <c r="V453" i="1"/>
  <c r="W453" i="1"/>
  <c r="R454" i="1"/>
  <c r="S454" i="1"/>
  <c r="T454" i="1"/>
  <c r="U454" i="1"/>
  <c r="R455" i="1"/>
  <c r="S455" i="1"/>
  <c r="T455" i="1"/>
  <c r="U455" i="1"/>
  <c r="R456" i="1"/>
  <c r="S456" i="1"/>
  <c r="T456" i="1"/>
  <c r="U456" i="1"/>
  <c r="R457" i="1"/>
  <c r="S457" i="1"/>
  <c r="T457" i="1"/>
  <c r="U457" i="1"/>
  <c r="R458" i="1"/>
  <c r="S458" i="1"/>
  <c r="T458" i="1"/>
  <c r="U458" i="1"/>
  <c r="R459" i="1"/>
  <c r="S459" i="1"/>
  <c r="T459" i="1"/>
  <c r="U459" i="1"/>
  <c r="R460" i="1"/>
  <c r="S460" i="1"/>
  <c r="T460" i="1"/>
  <c r="U460" i="1"/>
  <c r="R461" i="1"/>
  <c r="S461" i="1"/>
  <c r="T461" i="1"/>
  <c r="U461" i="1"/>
  <c r="R462" i="1"/>
  <c r="S462" i="1"/>
  <c r="T462" i="1"/>
  <c r="U462" i="1"/>
  <c r="R463" i="1"/>
  <c r="S463" i="1"/>
  <c r="T463" i="1"/>
  <c r="U463" i="1"/>
  <c r="R464" i="1"/>
  <c r="S464" i="1"/>
  <c r="T464" i="1"/>
  <c r="U464" i="1"/>
  <c r="R465" i="1"/>
  <c r="S465" i="1"/>
  <c r="T465" i="1"/>
  <c r="U465" i="1"/>
  <c r="R466" i="1"/>
  <c r="S466" i="1"/>
  <c r="T466" i="1"/>
  <c r="U466" i="1"/>
  <c r="R467" i="1"/>
  <c r="S467" i="1"/>
  <c r="T467" i="1"/>
  <c r="U467" i="1"/>
  <c r="R468" i="1"/>
  <c r="S468" i="1"/>
  <c r="T468" i="1"/>
  <c r="U468" i="1"/>
  <c r="R469" i="1"/>
  <c r="S469" i="1"/>
  <c r="T469" i="1"/>
  <c r="U469" i="1"/>
  <c r="R470" i="1"/>
  <c r="S470" i="1"/>
  <c r="T470" i="1"/>
  <c r="U470" i="1"/>
  <c r="R471" i="1"/>
  <c r="S471" i="1"/>
  <c r="T471" i="1"/>
  <c r="U471" i="1"/>
  <c r="R472" i="1"/>
  <c r="S472" i="1"/>
  <c r="T472" i="1"/>
  <c r="U472" i="1"/>
  <c r="R473" i="1"/>
  <c r="S473" i="1"/>
  <c r="T473" i="1"/>
  <c r="U473" i="1"/>
  <c r="R474" i="1"/>
  <c r="S474" i="1"/>
  <c r="T474" i="1"/>
  <c r="U474" i="1"/>
  <c r="R475" i="1"/>
  <c r="S475" i="1"/>
  <c r="T475" i="1"/>
  <c r="U475" i="1"/>
  <c r="R476" i="1"/>
  <c r="S476" i="1"/>
  <c r="T476" i="1"/>
  <c r="U476" i="1"/>
  <c r="V476" i="1"/>
  <c r="W476" i="1"/>
  <c r="R477" i="1"/>
  <c r="S477" i="1"/>
  <c r="T477" i="1"/>
  <c r="U477" i="1"/>
  <c r="R478" i="1"/>
  <c r="S478" i="1"/>
  <c r="T478" i="1"/>
  <c r="U478" i="1"/>
  <c r="R479" i="1"/>
  <c r="S479" i="1"/>
  <c r="T479" i="1"/>
  <c r="U479" i="1"/>
  <c r="R480" i="1"/>
  <c r="S480" i="1"/>
  <c r="T480" i="1"/>
  <c r="U480" i="1"/>
  <c r="R481" i="1"/>
  <c r="S481" i="1"/>
  <c r="T481" i="1"/>
  <c r="U481" i="1"/>
  <c r="R482" i="1"/>
  <c r="S482" i="1"/>
  <c r="T482" i="1"/>
  <c r="U482" i="1"/>
  <c r="R483" i="1"/>
  <c r="S483" i="1"/>
  <c r="T483" i="1"/>
  <c r="U483" i="1"/>
  <c r="R484" i="1"/>
  <c r="S484" i="1"/>
  <c r="T484" i="1"/>
  <c r="U484" i="1"/>
  <c r="R485" i="1"/>
  <c r="S485" i="1"/>
  <c r="T485" i="1"/>
  <c r="U485" i="1"/>
  <c r="R486" i="1"/>
  <c r="S486" i="1"/>
  <c r="T486" i="1"/>
  <c r="U486" i="1"/>
  <c r="R487" i="1"/>
  <c r="S487" i="1"/>
  <c r="T487" i="1"/>
  <c r="U487" i="1"/>
  <c r="R488" i="1"/>
  <c r="S488" i="1"/>
  <c r="T488" i="1"/>
  <c r="U488" i="1"/>
  <c r="R489" i="1"/>
  <c r="S489" i="1"/>
  <c r="T489" i="1"/>
  <c r="U489" i="1"/>
  <c r="R490" i="1"/>
  <c r="S490" i="1"/>
  <c r="T490" i="1"/>
  <c r="U490" i="1"/>
  <c r="R491" i="1"/>
  <c r="S491" i="1"/>
  <c r="T491" i="1"/>
  <c r="U491" i="1"/>
  <c r="R492" i="1"/>
  <c r="S492" i="1"/>
  <c r="T492" i="1"/>
  <c r="U492" i="1"/>
  <c r="R493" i="1"/>
  <c r="S493" i="1"/>
  <c r="T493" i="1"/>
  <c r="U493" i="1"/>
  <c r="R494" i="1"/>
  <c r="S494" i="1"/>
  <c r="T494" i="1"/>
  <c r="U494" i="1"/>
  <c r="R495" i="1"/>
  <c r="S495" i="1"/>
  <c r="T495" i="1"/>
  <c r="U495" i="1"/>
  <c r="R496" i="1"/>
  <c r="S496" i="1"/>
  <c r="T496" i="1"/>
  <c r="U496" i="1"/>
  <c r="R497" i="1"/>
  <c r="S497" i="1"/>
  <c r="T497" i="1"/>
  <c r="U497" i="1"/>
  <c r="R498" i="1"/>
  <c r="S498" i="1"/>
  <c r="T498" i="1"/>
  <c r="U498" i="1"/>
  <c r="R499" i="1"/>
  <c r="S499" i="1"/>
  <c r="T499" i="1"/>
  <c r="U499" i="1"/>
  <c r="R500" i="1"/>
  <c r="S500" i="1"/>
  <c r="T500" i="1"/>
  <c r="U500" i="1"/>
  <c r="R501" i="1"/>
  <c r="S501" i="1"/>
  <c r="T501" i="1"/>
  <c r="U501" i="1"/>
  <c r="R502" i="1"/>
  <c r="S502" i="1"/>
  <c r="T502" i="1"/>
  <c r="U502" i="1"/>
  <c r="R503" i="1"/>
  <c r="S503" i="1"/>
  <c r="T503" i="1"/>
  <c r="U503" i="1"/>
  <c r="R504" i="1"/>
  <c r="S504" i="1"/>
  <c r="T504" i="1"/>
  <c r="U504" i="1"/>
  <c r="R505" i="1"/>
  <c r="S505" i="1"/>
  <c r="T505" i="1"/>
  <c r="U505" i="1"/>
  <c r="V505" i="1"/>
  <c r="W505" i="1"/>
  <c r="R506" i="1"/>
  <c r="S506" i="1"/>
  <c r="T506" i="1"/>
  <c r="U506" i="1"/>
  <c r="R507" i="1"/>
  <c r="S507" i="1"/>
  <c r="T507" i="1"/>
  <c r="U507" i="1"/>
  <c r="R508" i="1"/>
  <c r="S508" i="1"/>
  <c r="T508" i="1"/>
  <c r="U508" i="1"/>
  <c r="R509" i="1"/>
  <c r="S509" i="1"/>
  <c r="T509" i="1"/>
  <c r="U509" i="1"/>
  <c r="R510" i="1"/>
  <c r="S510" i="1"/>
  <c r="T510" i="1"/>
  <c r="U510" i="1"/>
  <c r="R511" i="1"/>
  <c r="S511" i="1"/>
  <c r="T511" i="1"/>
  <c r="U511" i="1"/>
  <c r="R512" i="1"/>
  <c r="S512" i="1"/>
  <c r="T512" i="1"/>
  <c r="U512" i="1"/>
  <c r="R513" i="1"/>
  <c r="S513" i="1"/>
  <c r="T513" i="1"/>
  <c r="U513" i="1"/>
  <c r="R514" i="1"/>
  <c r="S514" i="1"/>
  <c r="T514" i="1"/>
  <c r="U514" i="1"/>
  <c r="R515" i="1"/>
  <c r="S515" i="1"/>
  <c r="T515" i="1"/>
  <c r="U515" i="1"/>
  <c r="R516" i="1"/>
  <c r="S516" i="1"/>
  <c r="T516" i="1"/>
  <c r="U516" i="1"/>
  <c r="R517" i="1"/>
  <c r="S517" i="1"/>
  <c r="T517" i="1"/>
  <c r="U517" i="1"/>
  <c r="R518" i="1"/>
  <c r="S518" i="1"/>
  <c r="T518" i="1"/>
  <c r="U518" i="1"/>
  <c r="R519" i="1"/>
  <c r="S519" i="1"/>
  <c r="T519" i="1"/>
  <c r="U519" i="1"/>
  <c r="R520" i="1"/>
  <c r="S520" i="1"/>
  <c r="T520" i="1"/>
  <c r="U520" i="1"/>
  <c r="R521" i="1"/>
  <c r="S521" i="1"/>
  <c r="T521" i="1"/>
  <c r="U521" i="1"/>
  <c r="R523" i="1"/>
  <c r="S523" i="1"/>
  <c r="T523" i="1"/>
  <c r="U523" i="1"/>
  <c r="R524" i="1"/>
  <c r="S524" i="1"/>
  <c r="T524" i="1"/>
  <c r="U524" i="1"/>
  <c r="R525" i="1"/>
  <c r="S525" i="1"/>
  <c r="T525" i="1"/>
  <c r="U525" i="1"/>
  <c r="R526" i="1"/>
  <c r="S526" i="1"/>
  <c r="T526" i="1"/>
  <c r="U526" i="1"/>
  <c r="V11" i="1"/>
  <c r="W254" i="1" l="1"/>
  <c r="W184" i="1"/>
  <c r="V22" i="1"/>
  <c r="V401" i="1"/>
  <c r="W41" i="1"/>
  <c r="W522" i="1"/>
  <c r="V521" i="1"/>
  <c r="V332" i="1"/>
  <c r="W63" i="1"/>
  <c r="W169" i="1"/>
  <c r="W425" i="1"/>
  <c r="W308" i="1"/>
  <c r="W161" i="1"/>
  <c r="W434" i="1"/>
  <c r="V435" i="1"/>
  <c r="W62" i="1"/>
  <c r="W174" i="1"/>
  <c r="W52" i="1"/>
  <c r="W210" i="1"/>
  <c r="W508" i="1"/>
  <c r="V432" i="1"/>
  <c r="W376" i="1"/>
  <c r="P528" i="1"/>
  <c r="W12" i="1"/>
  <c r="W101" i="1"/>
  <c r="V175" i="1"/>
  <c r="V288" i="1"/>
  <c r="W159" i="1"/>
  <c r="V526" i="1"/>
  <c r="W382" i="1"/>
  <c r="W366" i="1"/>
  <c r="V477" i="1"/>
  <c r="W381" i="1"/>
  <c r="W413" i="1"/>
  <c r="V413" i="1"/>
  <c r="W316" i="1"/>
  <c r="V316" i="1"/>
  <c r="W147" i="1"/>
  <c r="V147" i="1"/>
  <c r="W346" i="1"/>
  <c r="W290" i="1"/>
  <c r="V211" i="1"/>
  <c r="W79" i="1"/>
  <c r="V468" i="1"/>
  <c r="W468" i="1"/>
  <c r="W33" i="1"/>
  <c r="V33" i="1"/>
  <c r="W326" i="1"/>
  <c r="V326" i="1"/>
  <c r="V156" i="1"/>
  <c r="W156" i="1"/>
  <c r="V36" i="1"/>
  <c r="W372" i="1"/>
  <c r="V372" i="1"/>
  <c r="W131" i="1"/>
  <c r="V131" i="1"/>
  <c r="V133" i="1"/>
  <c r="W133" i="1"/>
  <c r="W303" i="1"/>
  <c r="V303" i="1"/>
  <c r="V158" i="1"/>
  <c r="W158" i="1"/>
  <c r="V398" i="1"/>
  <c r="W398" i="1"/>
  <c r="V445" i="1"/>
  <c r="W445" i="1"/>
  <c r="W447" i="1"/>
  <c r="V447" i="1"/>
  <c r="V327" i="1"/>
  <c r="W327" i="1"/>
  <c r="V35" i="1"/>
  <c r="W35" i="1"/>
  <c r="V469" i="1"/>
  <c r="W469" i="1"/>
  <c r="W301" i="1"/>
  <c r="V301" i="1"/>
  <c r="V397" i="1"/>
  <c r="V393" i="1"/>
  <c r="W393" i="1"/>
  <c r="V152" i="1"/>
  <c r="W152" i="1"/>
  <c r="W200" i="1"/>
  <c r="V389" i="1"/>
  <c r="W389" i="1"/>
  <c r="W340" i="1"/>
  <c r="V340" i="1"/>
  <c r="V287" i="1"/>
  <c r="W395" i="1"/>
  <c r="V268" i="1"/>
  <c r="V455" i="1"/>
  <c r="W39" i="1"/>
  <c r="W11" i="1"/>
  <c r="U11" i="1"/>
  <c r="T11" i="1"/>
  <c r="S11" i="1"/>
  <c r="R11" i="1"/>
  <c r="I489" i="1" l="1"/>
  <c r="I490" i="1"/>
  <c r="I495" i="1"/>
  <c r="I497" i="1"/>
  <c r="I503" i="1"/>
  <c r="I475" i="1"/>
  <c r="I452" i="1"/>
  <c r="I417" i="1"/>
  <c r="I418" i="1"/>
  <c r="I419" i="1"/>
  <c r="I414" i="1"/>
  <c r="I410" i="1"/>
  <c r="I391" i="1"/>
  <c r="I388" i="1"/>
  <c r="I375" i="1"/>
  <c r="I349" i="1"/>
  <c r="I358" i="1"/>
  <c r="I342" i="1"/>
  <c r="I338" i="1"/>
  <c r="I329" i="1"/>
  <c r="I330" i="1"/>
  <c r="I305" i="1"/>
  <c r="I307" i="1"/>
  <c r="I296" i="1"/>
  <c r="I295" i="1"/>
  <c r="I293" i="1"/>
  <c r="I278" i="1"/>
  <c r="I213" i="1"/>
  <c r="I221" i="1"/>
  <c r="I230" i="1"/>
  <c r="I231" i="1"/>
  <c r="I240" i="1"/>
  <c r="I256" i="1"/>
  <c r="I202" i="1"/>
  <c r="I194" i="1"/>
  <c r="I197" i="1"/>
  <c r="I179" i="1"/>
  <c r="I181" i="1"/>
  <c r="I182" i="1"/>
  <c r="I150" i="1"/>
  <c r="I146" i="1"/>
  <c r="I144" i="1"/>
  <c r="I103" i="1"/>
  <c r="I123" i="1"/>
  <c r="I90" i="1"/>
  <c r="I92" i="1"/>
  <c r="I100" i="1"/>
  <c r="I86" i="1"/>
  <c r="I64" i="1"/>
  <c r="I70" i="1"/>
  <c r="I50" i="1"/>
  <c r="I40" i="1"/>
  <c r="I526" i="1"/>
  <c r="I525" i="1"/>
  <c r="I524" i="1"/>
  <c r="I521" i="1"/>
  <c r="I520" i="1"/>
  <c r="I516" i="1"/>
  <c r="I508" i="1"/>
  <c r="I505" i="1"/>
  <c r="I487" i="1"/>
  <c r="I477" i="1"/>
  <c r="I476" i="1"/>
  <c r="I469" i="1"/>
  <c r="I468" i="1"/>
  <c r="I467" i="1"/>
  <c r="I465" i="1"/>
  <c r="I462" i="1"/>
  <c r="I460" i="1"/>
  <c r="I457" i="1"/>
  <c r="I455" i="1"/>
  <c r="I453" i="1"/>
  <c r="I449" i="1"/>
  <c r="I447" i="1"/>
  <c r="I445" i="1"/>
  <c r="I442" i="1"/>
  <c r="I436" i="1"/>
  <c r="I435" i="1"/>
  <c r="I434" i="1"/>
  <c r="I432" i="1"/>
  <c r="I430" i="1"/>
  <c r="I429" i="1"/>
  <c r="I427" i="1"/>
  <c r="I425" i="1"/>
  <c r="I413" i="1"/>
  <c r="I408" i="1"/>
  <c r="I407" i="1"/>
  <c r="I401" i="1"/>
  <c r="I400" i="1"/>
  <c r="I398" i="1"/>
  <c r="I397" i="1"/>
  <c r="I395" i="1"/>
  <c r="I393" i="1"/>
  <c r="I389" i="1"/>
  <c r="I382" i="1"/>
  <c r="I381" i="1"/>
  <c r="I378" i="1"/>
  <c r="I376" i="1"/>
  <c r="I374" i="1"/>
  <c r="I372" i="1"/>
  <c r="I366" i="1"/>
  <c r="I363" i="1"/>
  <c r="I357" i="1"/>
  <c r="I355" i="1"/>
  <c r="I346" i="1"/>
  <c r="I340" i="1"/>
  <c r="I332" i="1"/>
  <c r="I327" i="1"/>
  <c r="I326" i="1"/>
  <c r="I324" i="1"/>
  <c r="I323" i="1"/>
  <c r="I321" i="1"/>
  <c r="I316" i="1"/>
  <c r="I314" i="1"/>
  <c r="I313" i="1"/>
  <c r="I308" i="1"/>
  <c r="I303" i="1"/>
  <c r="I301" i="1"/>
  <c r="I294" i="1"/>
  <c r="I290" i="1"/>
  <c r="I288" i="1"/>
  <c r="I287" i="1"/>
  <c r="I275" i="1"/>
  <c r="I273" i="1"/>
  <c r="I268" i="1"/>
  <c r="I262" i="1"/>
  <c r="I257" i="1"/>
  <c r="I253" i="1"/>
  <c r="I250" i="1"/>
  <c r="I248" i="1"/>
  <c r="I247" i="1"/>
  <c r="I245" i="1"/>
  <c r="I237" i="1"/>
  <c r="I235" i="1"/>
  <c r="I223" i="1"/>
  <c r="I211" i="1"/>
  <c r="I210" i="1"/>
  <c r="I200" i="1"/>
  <c r="I189" i="1"/>
  <c r="I188" i="1"/>
  <c r="I186" i="1"/>
  <c r="I184" i="1"/>
  <c r="I175" i="1"/>
  <c r="I174" i="1"/>
  <c r="I171" i="1"/>
  <c r="I169" i="1"/>
  <c r="I168" i="1"/>
  <c r="I165" i="1"/>
  <c r="I163" i="1"/>
  <c r="I161" i="1"/>
  <c r="I159" i="1"/>
  <c r="I158" i="1"/>
  <c r="I156" i="1"/>
  <c r="I152" i="1"/>
  <c r="I147" i="1"/>
  <c r="I145" i="1"/>
  <c r="I137" i="1"/>
  <c r="I133" i="1"/>
  <c r="I131" i="1"/>
  <c r="I116" i="1"/>
  <c r="I111" i="1"/>
  <c r="I108" i="1"/>
  <c r="I101" i="1"/>
  <c r="I98" i="1"/>
  <c r="I88" i="1"/>
  <c r="I79" i="1"/>
  <c r="I60" i="1"/>
  <c r="I58" i="1"/>
  <c r="I57" i="1"/>
  <c r="I52" i="1"/>
  <c r="I47" i="1"/>
  <c r="I46" i="1"/>
  <c r="I42" i="1"/>
  <c r="I41" i="1"/>
  <c r="I39" i="1"/>
  <c r="I36" i="1"/>
  <c r="I35" i="1"/>
  <c r="I33" i="1"/>
  <c r="I22" i="1"/>
  <c r="I12" i="1"/>
  <c r="I11" i="1"/>
  <c r="P530" i="1" l="1"/>
  <c r="V215" i="1"/>
  <c r="W215" i="1"/>
  <c r="W203" i="1"/>
  <c r="V203" i="1"/>
  <c r="V437" i="1"/>
  <c r="W437" i="1"/>
  <c r="W178" i="1"/>
  <c r="V178" i="1"/>
  <c r="V516" i="1"/>
  <c r="W516" i="1"/>
  <c r="W160" i="1"/>
  <c r="V160" i="1"/>
  <c r="V514" i="1"/>
  <c r="W514" i="1"/>
  <c r="W367" i="1"/>
  <c r="V367" i="1"/>
  <c r="W402" i="1"/>
  <c r="V402" i="1"/>
  <c r="V18" i="1"/>
  <c r="W18" i="1"/>
  <c r="V48" i="1"/>
  <c r="W48" i="1"/>
  <c r="V56" i="1"/>
  <c r="W56" i="1"/>
  <c r="W127" i="1"/>
  <c r="V127" i="1"/>
  <c r="W104" i="1"/>
  <c r="V104" i="1"/>
  <c r="V183" i="1"/>
  <c r="W183" i="1"/>
  <c r="W206" i="1"/>
  <c r="V206" i="1"/>
  <c r="V241" i="1"/>
  <c r="W241" i="1"/>
  <c r="V217" i="1"/>
  <c r="W217" i="1"/>
  <c r="V271" i="1"/>
  <c r="W271" i="1"/>
  <c r="W331" i="1"/>
  <c r="V331" i="1"/>
  <c r="V351" i="1"/>
  <c r="W351" i="1"/>
  <c r="V403" i="1"/>
  <c r="W403" i="1"/>
  <c r="W441" i="1"/>
  <c r="V441" i="1"/>
  <c r="V472" i="1"/>
  <c r="W472" i="1"/>
  <c r="W483" i="1"/>
  <c r="V483" i="1"/>
  <c r="V411" i="1"/>
  <c r="W411" i="1"/>
  <c r="W238" i="1"/>
  <c r="V238" i="1"/>
  <c r="V144" i="1"/>
  <c r="W144" i="1"/>
  <c r="W371" i="1"/>
  <c r="V371" i="1"/>
  <c r="V196" i="1"/>
  <c r="W196" i="1"/>
  <c r="V289" i="1"/>
  <c r="W289" i="1"/>
  <c r="V446" i="1"/>
  <c r="W446" i="1"/>
  <c r="V17" i="1"/>
  <c r="W17" i="1"/>
  <c r="V49" i="1"/>
  <c r="W49" i="1"/>
  <c r="W55" i="1"/>
  <c r="V55" i="1"/>
  <c r="W126" i="1"/>
  <c r="V126" i="1"/>
  <c r="W103" i="1"/>
  <c r="V103" i="1"/>
  <c r="W182" i="1"/>
  <c r="V182" i="1"/>
  <c r="W205" i="1"/>
  <c r="V205" i="1"/>
  <c r="W240" i="1"/>
  <c r="V240" i="1"/>
  <c r="V216" i="1"/>
  <c r="W216" i="1"/>
  <c r="W270" i="1"/>
  <c r="V270" i="1"/>
  <c r="V330" i="1"/>
  <c r="W330" i="1"/>
  <c r="W350" i="1"/>
  <c r="V350" i="1"/>
  <c r="V412" i="1"/>
  <c r="W412" i="1"/>
  <c r="V440" i="1"/>
  <c r="W440" i="1"/>
  <c r="W471" i="1"/>
  <c r="V471" i="1"/>
  <c r="W482" i="1"/>
  <c r="V482" i="1"/>
  <c r="V85" i="1"/>
  <c r="W85" i="1"/>
  <c r="V84" i="1"/>
  <c r="W84" i="1"/>
  <c r="W177" i="1"/>
  <c r="V177" i="1"/>
  <c r="V260" i="1"/>
  <c r="W260" i="1"/>
  <c r="V235" i="1"/>
  <c r="W235" i="1"/>
  <c r="V266" i="1"/>
  <c r="W266" i="1"/>
  <c r="V299" i="1"/>
  <c r="W299" i="1"/>
  <c r="V336" i="1"/>
  <c r="W336" i="1"/>
  <c r="W449" i="1"/>
  <c r="V449" i="1"/>
  <c r="W501" i="1"/>
  <c r="V501" i="1"/>
  <c r="V520" i="1"/>
  <c r="W520" i="1"/>
  <c r="V291" i="1"/>
  <c r="W291" i="1"/>
  <c r="W14" i="1"/>
  <c r="V14" i="1"/>
  <c r="V23" i="1"/>
  <c r="W23" i="1"/>
  <c r="W448" i="1"/>
  <c r="V448" i="1"/>
  <c r="W456" i="1"/>
  <c r="V456" i="1"/>
  <c r="V265" i="1"/>
  <c r="W265" i="1"/>
  <c r="V239" i="1"/>
  <c r="W239" i="1"/>
  <c r="V214" i="1"/>
  <c r="W214" i="1"/>
  <c r="W185" i="1"/>
  <c r="V185" i="1"/>
  <c r="V479" i="1"/>
  <c r="W479" i="1"/>
  <c r="V77" i="1"/>
  <c r="W77" i="1"/>
  <c r="W337" i="1"/>
  <c r="V337" i="1"/>
  <c r="V377" i="1"/>
  <c r="W377" i="1"/>
  <c r="W76" i="1"/>
  <c r="V76" i="1"/>
  <c r="V142" i="1"/>
  <c r="W142" i="1"/>
  <c r="W370" i="1"/>
  <c r="V370" i="1"/>
  <c r="V153" i="1"/>
  <c r="W153" i="1"/>
  <c r="V75" i="1"/>
  <c r="W75" i="1"/>
  <c r="V199" i="1"/>
  <c r="W199" i="1"/>
  <c r="V234" i="1"/>
  <c r="W234" i="1"/>
  <c r="V335" i="1"/>
  <c r="W335" i="1"/>
  <c r="V422" i="1"/>
  <c r="W422" i="1"/>
  <c r="W500" i="1"/>
  <c r="V500" i="1"/>
  <c r="V379" i="1"/>
  <c r="W379" i="1"/>
  <c r="W26" i="1"/>
  <c r="V26" i="1"/>
  <c r="W74" i="1"/>
  <c r="V74" i="1"/>
  <c r="V82" i="1"/>
  <c r="W82" i="1"/>
  <c r="V120" i="1"/>
  <c r="W120" i="1"/>
  <c r="V140" i="1"/>
  <c r="W140" i="1"/>
  <c r="V198" i="1"/>
  <c r="W198" i="1"/>
  <c r="V258" i="1"/>
  <c r="W258" i="1"/>
  <c r="V233" i="1"/>
  <c r="W233" i="1"/>
  <c r="V264" i="1"/>
  <c r="W264" i="1"/>
  <c r="V297" i="1"/>
  <c r="W297" i="1"/>
  <c r="W334" i="1"/>
  <c r="V334" i="1"/>
  <c r="W368" i="1"/>
  <c r="V368" i="1"/>
  <c r="W421" i="1"/>
  <c r="V421" i="1"/>
  <c r="W451" i="1"/>
  <c r="V451" i="1"/>
  <c r="V499" i="1"/>
  <c r="W499" i="1"/>
  <c r="W518" i="1"/>
  <c r="V518" i="1"/>
  <c r="W204" i="1"/>
  <c r="V204" i="1"/>
  <c r="V124" i="1"/>
  <c r="W124" i="1"/>
  <c r="V480" i="1"/>
  <c r="W480" i="1"/>
  <c r="V295" i="1"/>
  <c r="W295" i="1"/>
  <c r="I411" i="1"/>
  <c r="V267" i="1"/>
  <c r="W267" i="1"/>
  <c r="V24" i="1"/>
  <c r="W24" i="1"/>
  <c r="V121" i="1"/>
  <c r="W121" i="1"/>
  <c r="V423" i="1"/>
  <c r="W423" i="1"/>
  <c r="W333" i="1"/>
  <c r="V333" i="1"/>
  <c r="V506" i="1"/>
  <c r="W506" i="1"/>
  <c r="W25" i="1"/>
  <c r="V25" i="1"/>
  <c r="V83" i="1"/>
  <c r="W83" i="1"/>
  <c r="I141" i="1"/>
  <c r="V141" i="1"/>
  <c r="W141" i="1"/>
  <c r="V259" i="1"/>
  <c r="W259" i="1"/>
  <c r="V298" i="1"/>
  <c r="W298" i="1"/>
  <c r="W369" i="1"/>
  <c r="V369" i="1"/>
  <c r="W450" i="1"/>
  <c r="V450" i="1"/>
  <c r="W519" i="1"/>
  <c r="V519" i="1"/>
  <c r="V102" i="1"/>
  <c r="W102" i="1"/>
  <c r="I298" i="1"/>
  <c r="I336" i="1"/>
  <c r="I49" i="1"/>
  <c r="W157" i="1"/>
  <c r="V157" i="1"/>
  <c r="I196" i="1"/>
  <c r="W509" i="1"/>
  <c r="V509" i="1"/>
  <c r="V27" i="1"/>
  <c r="W27" i="1"/>
  <c r="V73" i="1"/>
  <c r="W73" i="1"/>
  <c r="W81" i="1"/>
  <c r="V81" i="1"/>
  <c r="V119" i="1"/>
  <c r="W119" i="1"/>
  <c r="V139" i="1"/>
  <c r="W139" i="1"/>
  <c r="W197" i="1"/>
  <c r="V197" i="1"/>
  <c r="V257" i="1"/>
  <c r="W257" i="1"/>
  <c r="V232" i="1"/>
  <c r="W232" i="1"/>
  <c r="V286" i="1"/>
  <c r="W286" i="1"/>
  <c r="W296" i="1"/>
  <c r="V296" i="1"/>
  <c r="V345" i="1"/>
  <c r="W345" i="1"/>
  <c r="V375" i="1"/>
  <c r="W375" i="1"/>
  <c r="V420" i="1"/>
  <c r="W420" i="1"/>
  <c r="V452" i="1"/>
  <c r="W452" i="1"/>
  <c r="W498" i="1"/>
  <c r="V498" i="1"/>
  <c r="W517" i="1"/>
  <c r="V517" i="1"/>
  <c r="V151" i="1"/>
  <c r="W151" i="1"/>
  <c r="W230" i="1"/>
  <c r="V230" i="1"/>
  <c r="V284" i="1"/>
  <c r="W284" i="1"/>
  <c r="V306" i="1"/>
  <c r="W306" i="1"/>
  <c r="V343" i="1"/>
  <c r="W343" i="1"/>
  <c r="V380" i="1"/>
  <c r="W380" i="1"/>
  <c r="V418" i="1"/>
  <c r="W418" i="1"/>
  <c r="V463" i="1"/>
  <c r="W463" i="1"/>
  <c r="W496" i="1"/>
  <c r="V496" i="1"/>
  <c r="V515" i="1"/>
  <c r="W515" i="1"/>
  <c r="W237" i="1"/>
  <c r="V237" i="1"/>
  <c r="W253" i="1"/>
  <c r="V253" i="1"/>
  <c r="V417" i="1"/>
  <c r="W417" i="1"/>
  <c r="W462" i="1"/>
  <c r="V462" i="1"/>
  <c r="W495" i="1"/>
  <c r="V495" i="1"/>
  <c r="V181" i="1"/>
  <c r="W181" i="1"/>
  <c r="V15" i="1"/>
  <c r="W15" i="1"/>
  <c r="W348" i="1"/>
  <c r="V348" i="1"/>
  <c r="W338" i="1"/>
  <c r="V338" i="1"/>
  <c r="W143" i="1"/>
  <c r="V143" i="1"/>
  <c r="W100" i="1"/>
  <c r="V100" i="1"/>
  <c r="V497" i="1"/>
  <c r="W497" i="1"/>
  <c r="W383" i="1"/>
  <c r="V383" i="1"/>
  <c r="V150" i="1"/>
  <c r="W150" i="1"/>
  <c r="W312" i="1"/>
  <c r="V312" i="1"/>
  <c r="W32" i="1"/>
  <c r="V32" i="1"/>
  <c r="V68" i="1"/>
  <c r="W68" i="1"/>
  <c r="V96" i="1"/>
  <c r="W96" i="1"/>
  <c r="W114" i="1"/>
  <c r="V114" i="1"/>
  <c r="V155" i="1"/>
  <c r="W155" i="1"/>
  <c r="W192" i="1"/>
  <c r="V192" i="1"/>
  <c r="V251" i="1"/>
  <c r="W251" i="1"/>
  <c r="V227" i="1"/>
  <c r="W227" i="1"/>
  <c r="V281" i="1"/>
  <c r="W281" i="1"/>
  <c r="W311" i="1"/>
  <c r="V311" i="1"/>
  <c r="V361" i="1"/>
  <c r="W361" i="1"/>
  <c r="W386" i="1"/>
  <c r="V386" i="1"/>
  <c r="W415" i="1"/>
  <c r="V415" i="1"/>
  <c r="V460" i="1"/>
  <c r="W460" i="1"/>
  <c r="W493" i="1"/>
  <c r="V493" i="1"/>
  <c r="W512" i="1"/>
  <c r="V512" i="1"/>
  <c r="V148" i="1"/>
  <c r="W148" i="1"/>
  <c r="V78" i="1"/>
  <c r="W78" i="1"/>
  <c r="V255" i="1"/>
  <c r="W255" i="1"/>
  <c r="W195" i="1"/>
  <c r="V195" i="1"/>
  <c r="W329" i="1"/>
  <c r="V329" i="1"/>
  <c r="V328" i="1"/>
  <c r="W328" i="1"/>
  <c r="V135" i="1"/>
  <c r="W135" i="1"/>
  <c r="V86" i="1"/>
  <c r="W86" i="1"/>
  <c r="V236" i="1"/>
  <c r="W236" i="1"/>
  <c r="W344" i="1"/>
  <c r="V344" i="1"/>
  <c r="V201" i="1"/>
  <c r="W201" i="1"/>
  <c r="V194" i="1"/>
  <c r="W194" i="1"/>
  <c r="I260" i="1"/>
  <c r="V97" i="1"/>
  <c r="W97" i="1"/>
  <c r="W228" i="1"/>
  <c r="V228" i="1"/>
  <c r="W461" i="1"/>
  <c r="V461" i="1"/>
  <c r="W154" i="1"/>
  <c r="V154" i="1"/>
  <c r="W280" i="1"/>
  <c r="V280" i="1"/>
  <c r="V492" i="1"/>
  <c r="W492" i="1"/>
  <c r="V433" i="1"/>
  <c r="W433" i="1"/>
  <c r="W112" i="1"/>
  <c r="V112" i="1"/>
  <c r="V384" i="1"/>
  <c r="W384" i="1"/>
  <c r="V212" i="1"/>
  <c r="W212" i="1"/>
  <c r="V394" i="1"/>
  <c r="W394" i="1"/>
  <c r="V40" i="1"/>
  <c r="W40" i="1"/>
  <c r="W65" i="1"/>
  <c r="V65" i="1"/>
  <c r="V93" i="1"/>
  <c r="W93" i="1"/>
  <c r="W111" i="1"/>
  <c r="V111" i="1"/>
  <c r="W166" i="1"/>
  <c r="V166" i="1"/>
  <c r="W189" i="1"/>
  <c r="V189" i="1"/>
  <c r="W248" i="1"/>
  <c r="V248" i="1"/>
  <c r="W224" i="1"/>
  <c r="V224" i="1"/>
  <c r="V278" i="1"/>
  <c r="W278" i="1"/>
  <c r="W324" i="1"/>
  <c r="V324" i="1"/>
  <c r="V358" i="1"/>
  <c r="W358" i="1"/>
  <c r="W392" i="1"/>
  <c r="V392" i="1"/>
  <c r="V431" i="1"/>
  <c r="W431" i="1"/>
  <c r="V457" i="1"/>
  <c r="W457" i="1"/>
  <c r="W490" i="1"/>
  <c r="V490" i="1"/>
  <c r="V525" i="1"/>
  <c r="W525" i="1"/>
  <c r="W89" i="1"/>
  <c r="V89" i="1"/>
  <c r="V16" i="1"/>
  <c r="W16" i="1"/>
  <c r="V439" i="1"/>
  <c r="W439" i="1"/>
  <c r="V180" i="1"/>
  <c r="W180" i="1"/>
  <c r="V503" i="1"/>
  <c r="W503" i="1"/>
  <c r="V261" i="1"/>
  <c r="W261" i="1"/>
  <c r="V302" i="1"/>
  <c r="W302" i="1"/>
  <c r="W28" i="1"/>
  <c r="V28" i="1"/>
  <c r="V231" i="1"/>
  <c r="W231" i="1"/>
  <c r="W419" i="1"/>
  <c r="V419" i="1"/>
  <c r="V117" i="1"/>
  <c r="W117" i="1"/>
  <c r="V98" i="1"/>
  <c r="W98" i="1"/>
  <c r="W388" i="1"/>
  <c r="V388" i="1"/>
  <c r="W69" i="1"/>
  <c r="V69" i="1"/>
  <c r="V387" i="1"/>
  <c r="W387" i="1"/>
  <c r="W263" i="1"/>
  <c r="V263" i="1"/>
  <c r="W95" i="1"/>
  <c r="V95" i="1"/>
  <c r="W385" i="1"/>
  <c r="V385" i="1"/>
  <c r="V66" i="1"/>
  <c r="W66" i="1"/>
  <c r="V167" i="1"/>
  <c r="W167" i="1"/>
  <c r="V279" i="1"/>
  <c r="W279" i="1"/>
  <c r="V428" i="1"/>
  <c r="W428" i="1"/>
  <c r="V510" i="1"/>
  <c r="W510" i="1"/>
  <c r="V42" i="1"/>
  <c r="W42" i="1"/>
  <c r="V64" i="1"/>
  <c r="W64" i="1"/>
  <c r="W92" i="1"/>
  <c r="V92" i="1"/>
  <c r="W110" i="1"/>
  <c r="V110" i="1"/>
  <c r="W165" i="1"/>
  <c r="V165" i="1"/>
  <c r="V188" i="1"/>
  <c r="W188" i="1"/>
  <c r="W247" i="1"/>
  <c r="V247" i="1"/>
  <c r="W223" i="1"/>
  <c r="V223" i="1"/>
  <c r="V277" i="1"/>
  <c r="W277" i="1"/>
  <c r="V323" i="1"/>
  <c r="W323" i="1"/>
  <c r="V357" i="1"/>
  <c r="W357" i="1"/>
  <c r="V391" i="1"/>
  <c r="W391" i="1"/>
  <c r="W430" i="1"/>
  <c r="V430" i="1"/>
  <c r="V467" i="1"/>
  <c r="W467" i="1"/>
  <c r="V489" i="1"/>
  <c r="W489" i="1"/>
  <c r="W524" i="1"/>
  <c r="V524" i="1"/>
  <c r="V136" i="1"/>
  <c r="W136" i="1"/>
  <c r="W51" i="1"/>
  <c r="V51" i="1"/>
  <c r="V410" i="1"/>
  <c r="W410" i="1"/>
  <c r="W365" i="1"/>
  <c r="V365" i="1"/>
  <c r="W122" i="1"/>
  <c r="V122" i="1"/>
  <c r="V118" i="1"/>
  <c r="W118" i="1"/>
  <c r="V116" i="1"/>
  <c r="W116" i="1"/>
  <c r="V31" i="1"/>
  <c r="W31" i="1"/>
  <c r="W416" i="1"/>
  <c r="V416" i="1"/>
  <c r="I204" i="1"/>
  <c r="W470" i="1"/>
  <c r="V470" i="1"/>
  <c r="V67" i="1"/>
  <c r="W67" i="1"/>
  <c r="V360" i="1"/>
  <c r="W360" i="1"/>
  <c r="V359" i="1"/>
  <c r="W359" i="1"/>
  <c r="W315" i="1"/>
  <c r="V315" i="1"/>
  <c r="V43" i="1"/>
  <c r="W43" i="1"/>
  <c r="V61" i="1"/>
  <c r="W61" i="1"/>
  <c r="V91" i="1"/>
  <c r="W91" i="1"/>
  <c r="W109" i="1"/>
  <c r="V109" i="1"/>
  <c r="V170" i="1"/>
  <c r="W170" i="1"/>
  <c r="V187" i="1"/>
  <c r="W187" i="1"/>
  <c r="W246" i="1"/>
  <c r="V246" i="1"/>
  <c r="V222" i="1"/>
  <c r="W222" i="1"/>
  <c r="W276" i="1"/>
  <c r="V276" i="1"/>
  <c r="V322" i="1"/>
  <c r="W322" i="1"/>
  <c r="V356" i="1"/>
  <c r="W356" i="1"/>
  <c r="W399" i="1"/>
  <c r="V399" i="1"/>
  <c r="W429" i="1"/>
  <c r="V429" i="1"/>
  <c r="V466" i="1"/>
  <c r="W466" i="1"/>
  <c r="W488" i="1"/>
  <c r="V488" i="1"/>
  <c r="V523" i="1"/>
  <c r="W523" i="1"/>
  <c r="V125" i="1"/>
  <c r="W125" i="1"/>
  <c r="V481" i="1"/>
  <c r="W481" i="1"/>
  <c r="V438" i="1"/>
  <c r="W438" i="1"/>
  <c r="I239" i="1"/>
  <c r="V202" i="1"/>
  <c r="W202" i="1"/>
  <c r="V414" i="1"/>
  <c r="W414" i="1"/>
  <c r="W507" i="1"/>
  <c r="V507" i="1"/>
  <c r="V146" i="1"/>
  <c r="W146" i="1"/>
  <c r="V307" i="1"/>
  <c r="W307" i="1"/>
  <c r="V99" i="1"/>
  <c r="W99" i="1"/>
  <c r="V30" i="1"/>
  <c r="W30" i="1"/>
  <c r="V305" i="1"/>
  <c r="W305" i="1"/>
  <c r="W193" i="1"/>
  <c r="V193" i="1"/>
  <c r="V494" i="1"/>
  <c r="W494" i="1"/>
  <c r="W347" i="1"/>
  <c r="V347" i="1"/>
  <c r="V191" i="1"/>
  <c r="W191" i="1"/>
  <c r="W426" i="1"/>
  <c r="V426" i="1"/>
  <c r="V164" i="1"/>
  <c r="W164" i="1"/>
  <c r="V37" i="1"/>
  <c r="W37" i="1"/>
  <c r="V249" i="1"/>
  <c r="W249" i="1"/>
  <c r="V491" i="1"/>
  <c r="W491" i="1"/>
  <c r="I136" i="1"/>
  <c r="I215" i="1"/>
  <c r="I78" i="1"/>
  <c r="I216" i="1"/>
  <c r="I437" i="1"/>
  <c r="W478" i="1"/>
  <c r="V478" i="1"/>
  <c r="V44" i="1"/>
  <c r="W44" i="1"/>
  <c r="W60" i="1"/>
  <c r="V60" i="1"/>
  <c r="V90" i="1"/>
  <c r="W90" i="1"/>
  <c r="W108" i="1"/>
  <c r="V108" i="1"/>
  <c r="V171" i="1"/>
  <c r="W171" i="1"/>
  <c r="V186" i="1"/>
  <c r="W186" i="1"/>
  <c r="V245" i="1"/>
  <c r="W245" i="1"/>
  <c r="V221" i="1"/>
  <c r="W221" i="1"/>
  <c r="V275" i="1"/>
  <c r="W275" i="1"/>
  <c r="W321" i="1"/>
  <c r="V321" i="1"/>
  <c r="V355" i="1"/>
  <c r="W355" i="1"/>
  <c r="W407" i="1"/>
  <c r="V407" i="1"/>
  <c r="W436" i="1"/>
  <c r="V436" i="1"/>
  <c r="W465" i="1"/>
  <c r="V465" i="1"/>
  <c r="V487" i="1"/>
  <c r="W487" i="1"/>
  <c r="V373" i="1"/>
  <c r="W373" i="1"/>
  <c r="V54" i="1"/>
  <c r="W54" i="1"/>
  <c r="V349" i="1"/>
  <c r="W349" i="1"/>
  <c r="V339" i="1"/>
  <c r="W339" i="1"/>
  <c r="W213" i="1"/>
  <c r="V213" i="1"/>
  <c r="W502" i="1"/>
  <c r="V502" i="1"/>
  <c r="V72" i="1"/>
  <c r="W72" i="1"/>
  <c r="W285" i="1"/>
  <c r="V285" i="1"/>
  <c r="W454" i="1"/>
  <c r="V454" i="1"/>
  <c r="V71" i="1"/>
  <c r="W71" i="1"/>
  <c r="W229" i="1"/>
  <c r="V229" i="1"/>
  <c r="I54" i="1"/>
  <c r="I344" i="1"/>
  <c r="V149" i="1"/>
  <c r="W149" i="1"/>
  <c r="V282" i="1"/>
  <c r="W282" i="1"/>
  <c r="V513" i="1"/>
  <c r="W513" i="1"/>
  <c r="W162" i="1"/>
  <c r="V162" i="1"/>
  <c r="V34" i="1"/>
  <c r="W34" i="1"/>
  <c r="I226" i="1"/>
  <c r="W226" i="1"/>
  <c r="V226" i="1"/>
  <c r="V511" i="1"/>
  <c r="W511" i="1"/>
  <c r="I265" i="1"/>
  <c r="V94" i="1"/>
  <c r="W94" i="1"/>
  <c r="V325" i="1"/>
  <c r="W325" i="1"/>
  <c r="W134" i="1"/>
  <c r="V134" i="1"/>
  <c r="I14" i="1"/>
  <c r="W317" i="1"/>
  <c r="V317" i="1"/>
  <c r="W364" i="1"/>
  <c r="V364" i="1"/>
  <c r="I438" i="1"/>
  <c r="I479" i="1"/>
  <c r="V21" i="1"/>
  <c r="W21" i="1"/>
  <c r="W45" i="1"/>
  <c r="V45" i="1"/>
  <c r="V59" i="1"/>
  <c r="W59" i="1"/>
  <c r="V130" i="1"/>
  <c r="W130" i="1"/>
  <c r="V107" i="1"/>
  <c r="W107" i="1"/>
  <c r="V172" i="1"/>
  <c r="W172" i="1"/>
  <c r="W209" i="1"/>
  <c r="V209" i="1"/>
  <c r="V244" i="1"/>
  <c r="W244" i="1"/>
  <c r="W220" i="1"/>
  <c r="V220" i="1"/>
  <c r="V274" i="1"/>
  <c r="W274" i="1"/>
  <c r="V320" i="1"/>
  <c r="W320" i="1"/>
  <c r="V354" i="1"/>
  <c r="W354" i="1"/>
  <c r="V406" i="1"/>
  <c r="W406" i="1"/>
  <c r="V444" i="1"/>
  <c r="W444" i="1"/>
  <c r="W464" i="1"/>
  <c r="V464" i="1"/>
  <c r="V486" i="1"/>
  <c r="W486" i="1"/>
  <c r="W50" i="1"/>
  <c r="V50" i="1"/>
  <c r="W475" i="1"/>
  <c r="V475" i="1"/>
  <c r="W292" i="1"/>
  <c r="V292" i="1"/>
  <c r="V179" i="1"/>
  <c r="W179" i="1"/>
  <c r="V424" i="1"/>
  <c r="W424" i="1"/>
  <c r="V256" i="1"/>
  <c r="W256" i="1"/>
  <c r="W29" i="1"/>
  <c r="V29" i="1"/>
  <c r="V304" i="1"/>
  <c r="W304" i="1"/>
  <c r="V283" i="1"/>
  <c r="W283" i="1"/>
  <c r="I121" i="1"/>
  <c r="V252" i="1"/>
  <c r="W252" i="1"/>
  <c r="V390" i="1"/>
  <c r="W390" i="1"/>
  <c r="V113" i="1"/>
  <c r="W113" i="1"/>
  <c r="V310" i="1"/>
  <c r="W310" i="1"/>
  <c r="W132" i="1"/>
  <c r="V132" i="1"/>
  <c r="I471" i="1"/>
  <c r="W225" i="1"/>
  <c r="V225" i="1"/>
  <c r="W269" i="1"/>
  <c r="V269" i="1"/>
  <c r="W396" i="1"/>
  <c r="V396" i="1"/>
  <c r="V138" i="1"/>
  <c r="W138" i="1"/>
  <c r="I28" i="1"/>
  <c r="W80" i="1"/>
  <c r="V80" i="1"/>
  <c r="I139" i="1"/>
  <c r="I283" i="1"/>
  <c r="I365" i="1"/>
  <c r="I439" i="1"/>
  <c r="I481" i="1"/>
  <c r="V20" i="1"/>
  <c r="W20" i="1"/>
  <c r="V46" i="1"/>
  <c r="W46" i="1"/>
  <c r="W58" i="1"/>
  <c r="V58" i="1"/>
  <c r="W129" i="1"/>
  <c r="V129" i="1"/>
  <c r="V106" i="1"/>
  <c r="W106" i="1"/>
  <c r="V173" i="1"/>
  <c r="W173" i="1"/>
  <c r="V208" i="1"/>
  <c r="W208" i="1"/>
  <c r="V243" i="1"/>
  <c r="W243" i="1"/>
  <c r="V219" i="1"/>
  <c r="W219" i="1"/>
  <c r="W273" i="1"/>
  <c r="V273" i="1"/>
  <c r="V319" i="1"/>
  <c r="W319" i="1"/>
  <c r="W353" i="1"/>
  <c r="V353" i="1"/>
  <c r="V405" i="1"/>
  <c r="W405" i="1"/>
  <c r="W443" i="1"/>
  <c r="V443" i="1"/>
  <c r="V474" i="1"/>
  <c r="W474" i="1"/>
  <c r="V485" i="1"/>
  <c r="W485" i="1"/>
  <c r="W293" i="1"/>
  <c r="V293" i="1"/>
  <c r="V409" i="1"/>
  <c r="W409" i="1"/>
  <c r="V87" i="1"/>
  <c r="W87" i="1"/>
  <c r="W504" i="1"/>
  <c r="V504" i="1"/>
  <c r="W123" i="1"/>
  <c r="V123" i="1"/>
  <c r="W300" i="1"/>
  <c r="V300" i="1"/>
  <c r="V374" i="1"/>
  <c r="W374" i="1"/>
  <c r="W341" i="1"/>
  <c r="V341" i="1"/>
  <c r="V53" i="1"/>
  <c r="W53" i="1"/>
  <c r="V70" i="1"/>
  <c r="W70" i="1"/>
  <c r="W342" i="1"/>
  <c r="V342" i="1"/>
  <c r="V115" i="1"/>
  <c r="W115" i="1"/>
  <c r="W362" i="1"/>
  <c r="V362" i="1"/>
  <c r="V250" i="1"/>
  <c r="W250" i="1"/>
  <c r="V459" i="1"/>
  <c r="W459" i="1"/>
  <c r="W309" i="1"/>
  <c r="V309" i="1"/>
  <c r="V190" i="1"/>
  <c r="W190" i="1"/>
  <c r="V458" i="1"/>
  <c r="W458" i="1"/>
  <c r="I72" i="1"/>
  <c r="I17" i="1"/>
  <c r="I30" i="1"/>
  <c r="I81" i="1"/>
  <c r="I142" i="1"/>
  <c r="I177" i="1"/>
  <c r="I229" i="1"/>
  <c r="I482" i="1"/>
  <c r="W19" i="1"/>
  <c r="V19" i="1"/>
  <c r="W47" i="1"/>
  <c r="V47" i="1"/>
  <c r="W57" i="1"/>
  <c r="V57" i="1"/>
  <c r="W128" i="1"/>
  <c r="V128" i="1"/>
  <c r="V105" i="1"/>
  <c r="W105" i="1"/>
  <c r="W176" i="1"/>
  <c r="V176" i="1"/>
  <c r="I207" i="1"/>
  <c r="V207" i="1"/>
  <c r="W207" i="1"/>
  <c r="V242" i="1"/>
  <c r="W242" i="1"/>
  <c r="W218" i="1"/>
  <c r="V218" i="1"/>
  <c r="W272" i="1"/>
  <c r="V272" i="1"/>
  <c r="W318" i="1"/>
  <c r="V318" i="1"/>
  <c r="V352" i="1"/>
  <c r="W352" i="1"/>
  <c r="V404" i="1"/>
  <c r="W404" i="1"/>
  <c r="W442" i="1"/>
  <c r="V442" i="1"/>
  <c r="I473" i="1"/>
  <c r="V473" i="1"/>
  <c r="W473" i="1"/>
  <c r="W484" i="1"/>
  <c r="V484" i="1"/>
  <c r="W13" i="1"/>
  <c r="V13" i="1"/>
  <c r="I212" i="1"/>
  <c r="I31" i="1"/>
  <c r="I85" i="1"/>
  <c r="I107" i="1"/>
  <c r="I178" i="1"/>
  <c r="I252" i="1"/>
  <c r="I220" i="1"/>
  <c r="I300" i="1"/>
  <c r="I354" i="1"/>
  <c r="I416" i="1"/>
  <c r="I502" i="1"/>
  <c r="I289" i="1"/>
  <c r="I367" i="1"/>
  <c r="I379" i="1"/>
  <c r="I402" i="1"/>
  <c r="I433" i="1"/>
  <c r="I456" i="1"/>
  <c r="I470" i="1"/>
  <c r="I20" i="1"/>
  <c r="I24" i="1"/>
  <c r="I32" i="1"/>
  <c r="I76" i="1"/>
  <c r="I68" i="1"/>
  <c r="I84" i="1"/>
  <c r="I96" i="1"/>
  <c r="I129" i="1"/>
  <c r="I114" i="1"/>
  <c r="I155" i="1"/>
  <c r="I173" i="1"/>
  <c r="I192" i="1"/>
  <c r="I208" i="1"/>
  <c r="I251" i="1"/>
  <c r="I243" i="1"/>
  <c r="I227" i="1"/>
  <c r="I219" i="1"/>
  <c r="I266" i="1"/>
  <c r="I281" i="1"/>
  <c r="I299" i="1"/>
  <c r="I311" i="1"/>
  <c r="I319" i="1"/>
  <c r="I361" i="1"/>
  <c r="I353" i="1"/>
  <c r="I370" i="1"/>
  <c r="I386" i="1"/>
  <c r="I405" i="1"/>
  <c r="I423" i="1"/>
  <c r="I415" i="1"/>
  <c r="I443" i="1"/>
  <c r="I474" i="1"/>
  <c r="I501" i="1"/>
  <c r="I493" i="1"/>
  <c r="I485" i="1"/>
  <c r="I512" i="1"/>
  <c r="I77" i="1"/>
  <c r="I130" i="1"/>
  <c r="I143" i="1"/>
  <c r="I209" i="1"/>
  <c r="I228" i="1"/>
  <c r="I312" i="1"/>
  <c r="I387" i="1"/>
  <c r="I448" i="1"/>
  <c r="I507" i="1"/>
  <c r="I148" i="1"/>
  <c r="I302" i="1"/>
  <c r="I34" i="1"/>
  <c r="I176" i="1"/>
  <c r="I259" i="1"/>
  <c r="I310" i="1"/>
  <c r="I369" i="1"/>
  <c r="I102" i="1"/>
  <c r="I291" i="1"/>
  <c r="I315" i="1"/>
  <c r="I328" i="1"/>
  <c r="I341" i="1"/>
  <c r="I373" i="1"/>
  <c r="I484" i="1"/>
  <c r="I506" i="1"/>
  <c r="I18" i="1"/>
  <c r="I26" i="1"/>
  <c r="I37" i="1"/>
  <c r="I48" i="1"/>
  <c r="I74" i="1"/>
  <c r="I66" i="1"/>
  <c r="I56" i="1"/>
  <c r="I82" i="1"/>
  <c r="I94" i="1"/>
  <c r="I127" i="1"/>
  <c r="I120" i="1"/>
  <c r="I112" i="1"/>
  <c r="I104" i="1"/>
  <c r="I140" i="1"/>
  <c r="I167" i="1"/>
  <c r="I183" i="1"/>
  <c r="I198" i="1"/>
  <c r="I190" i="1"/>
  <c r="I206" i="1"/>
  <c r="I258" i="1"/>
  <c r="I249" i="1"/>
  <c r="I241" i="1"/>
  <c r="I233" i="1"/>
  <c r="I225" i="1"/>
  <c r="I217" i="1"/>
  <c r="I264" i="1"/>
  <c r="I279" i="1"/>
  <c r="I271" i="1"/>
  <c r="I297" i="1"/>
  <c r="I325" i="1"/>
  <c r="I331" i="1"/>
  <c r="I334" i="1"/>
  <c r="I359" i="1"/>
  <c r="I351" i="1"/>
  <c r="I368" i="1"/>
  <c r="I384" i="1"/>
  <c r="I403" i="1"/>
  <c r="I421" i="1"/>
  <c r="I428" i="1"/>
  <c r="I441" i="1"/>
  <c r="I451" i="1"/>
  <c r="I458" i="1"/>
  <c r="I472" i="1"/>
  <c r="I499" i="1"/>
  <c r="I491" i="1"/>
  <c r="I483" i="1"/>
  <c r="I518" i="1"/>
  <c r="I510" i="1"/>
  <c r="I160" i="1"/>
  <c r="I75" i="1"/>
  <c r="I128" i="1"/>
  <c r="I154" i="1"/>
  <c r="I218" i="1"/>
  <c r="I492" i="1"/>
  <c r="I162" i="1"/>
  <c r="I360" i="1"/>
  <c r="I383" i="1"/>
  <c r="I396" i="1"/>
  <c r="I409" i="1"/>
  <c r="I27" i="1"/>
  <c r="I73" i="1"/>
  <c r="I65" i="1"/>
  <c r="I55" i="1"/>
  <c r="I93" i="1"/>
  <c r="I126" i="1"/>
  <c r="I119" i="1"/>
  <c r="I166" i="1"/>
  <c r="I205" i="1"/>
  <c r="I232" i="1"/>
  <c r="I224" i="1"/>
  <c r="I286" i="1"/>
  <c r="I270" i="1"/>
  <c r="I345" i="1"/>
  <c r="I350" i="1"/>
  <c r="I392" i="1"/>
  <c r="I412" i="1"/>
  <c r="I420" i="1"/>
  <c r="I431" i="1"/>
  <c r="I440" i="1"/>
  <c r="I498" i="1"/>
  <c r="I517" i="1"/>
  <c r="I21" i="1"/>
  <c r="I69" i="1"/>
  <c r="I115" i="1"/>
  <c r="I193" i="1"/>
  <c r="I236" i="1"/>
  <c r="I274" i="1"/>
  <c r="I362" i="1"/>
  <c r="I424" i="1"/>
  <c r="I464" i="1"/>
  <c r="I513" i="1"/>
  <c r="I19" i="1"/>
  <c r="I67" i="1"/>
  <c r="I113" i="1"/>
  <c r="I191" i="1"/>
  <c r="I234" i="1"/>
  <c r="I272" i="1"/>
  <c r="I335" i="1"/>
  <c r="I404" i="1"/>
  <c r="I459" i="1"/>
  <c r="I13" i="1"/>
  <c r="I89" i="1"/>
  <c r="I132" i="1"/>
  <c r="I153" i="1"/>
  <c r="I317" i="1"/>
  <c r="I16" i="1"/>
  <c r="I125" i="1"/>
  <c r="I118" i="1"/>
  <c r="I110" i="1"/>
  <c r="I285" i="1"/>
  <c r="I277" i="1"/>
  <c r="I454" i="1"/>
  <c r="I80" i="1"/>
  <c r="I45" i="1"/>
  <c r="I97" i="1"/>
  <c r="I149" i="1"/>
  <c r="I261" i="1"/>
  <c r="I267" i="1"/>
  <c r="I337" i="1"/>
  <c r="I406" i="1"/>
  <c r="I461" i="1"/>
  <c r="I486" i="1"/>
  <c r="I201" i="1"/>
  <c r="I25" i="1"/>
  <c r="I199" i="1"/>
  <c r="I242" i="1"/>
  <c r="I280" i="1"/>
  <c r="I318" i="1"/>
  <c r="I385" i="1"/>
  <c r="I426" i="1"/>
  <c r="I500" i="1"/>
  <c r="I511" i="1"/>
  <c r="I304" i="1"/>
  <c r="I105" i="1"/>
  <c r="I450" i="1"/>
  <c r="I509" i="1"/>
  <c r="I53" i="1"/>
  <c r="I106" i="1"/>
  <c r="I164" i="1"/>
  <c r="I364" i="1"/>
  <c r="I15" i="1"/>
  <c r="I29" i="1"/>
  <c r="I43" i="1"/>
  <c r="I51" i="1"/>
  <c r="I71" i="1"/>
  <c r="I61" i="1"/>
  <c r="I87" i="1"/>
  <c r="I99" i="1"/>
  <c r="I91" i="1"/>
  <c r="I124" i="1"/>
  <c r="I117" i="1"/>
  <c r="I109" i="1"/>
  <c r="I135" i="1"/>
  <c r="I151" i="1"/>
  <c r="I170" i="1"/>
  <c r="I180" i="1"/>
  <c r="I195" i="1"/>
  <c r="I187" i="1"/>
  <c r="I203" i="1"/>
  <c r="I255" i="1"/>
  <c r="I246" i="1"/>
  <c r="I238" i="1"/>
  <c r="I222" i="1"/>
  <c r="I214" i="1"/>
  <c r="I284" i="1"/>
  <c r="I276" i="1"/>
  <c r="I292" i="1"/>
  <c r="I306" i="1"/>
  <c r="I322" i="1"/>
  <c r="I339" i="1"/>
  <c r="I343" i="1"/>
  <c r="I356" i="1"/>
  <c r="I348" i="1"/>
  <c r="I380" i="1"/>
  <c r="I399" i="1"/>
  <c r="I463" i="1"/>
  <c r="I466" i="1"/>
  <c r="I504" i="1"/>
  <c r="I496" i="1"/>
  <c r="I488" i="1"/>
  <c r="I480" i="1"/>
  <c r="I515" i="1"/>
  <c r="I309" i="1"/>
  <c r="I23" i="1"/>
  <c r="I59" i="1"/>
  <c r="I122" i="1"/>
  <c r="I172" i="1"/>
  <c r="I244" i="1"/>
  <c r="I282" i="1"/>
  <c r="I320" i="1"/>
  <c r="I371" i="1"/>
  <c r="I444" i="1"/>
  <c r="I494" i="1"/>
  <c r="I138" i="1"/>
  <c r="I185" i="1"/>
  <c r="I269" i="1"/>
  <c r="I394" i="1"/>
  <c r="I446" i="1"/>
  <c r="I83" i="1"/>
  <c r="I352" i="1"/>
  <c r="I422" i="1"/>
  <c r="I519" i="1"/>
  <c r="I95" i="1"/>
  <c r="I134" i="1"/>
  <c r="I157" i="1"/>
  <c r="I263" i="1"/>
  <c r="I333" i="1"/>
  <c r="I347" i="1"/>
  <c r="I377" i="1"/>
  <c r="I390" i="1"/>
  <c r="I478" i="1"/>
  <c r="I44" i="1"/>
  <c r="I514" i="1"/>
  <c r="I523" i="1"/>
</calcChain>
</file>

<file path=xl/sharedStrings.xml><?xml version="1.0" encoding="utf-8"?>
<sst xmlns="http://schemas.openxmlformats.org/spreadsheetml/2006/main" count="4692" uniqueCount="1414">
  <si>
    <t>Obra</t>
  </si>
  <si>
    <t>B.D.I.</t>
  </si>
  <si>
    <t>Encargos Sociais</t>
  </si>
  <si>
    <t>OBRA DE IMPLANTAÇÃO DA UNIDADE SESC ITUIUTABA REV00</t>
  </si>
  <si>
    <t>Desonerado: embutido nos preços unitário dos insumos de mão de obra, de acordo com as bases.</t>
  </si>
  <si>
    <t>Orçamento Sintético</t>
  </si>
  <si>
    <t>Item</t>
  </si>
  <si>
    <t>Código</t>
  </si>
  <si>
    <t>Banco</t>
  </si>
  <si>
    <t>Descrição</t>
  </si>
  <si>
    <t>Und</t>
  </si>
  <si>
    <t>Quant.</t>
  </si>
  <si>
    <t>Valor Unit com BDI</t>
  </si>
  <si>
    <t>Total</t>
  </si>
  <si>
    <t>Peso (%)</t>
  </si>
  <si>
    <t xml:space="preserve"> 1 </t>
  </si>
  <si>
    <t>SERVIÇOS TÉCNICOS</t>
  </si>
  <si>
    <t xml:space="preserve"> 1.1 </t>
  </si>
  <si>
    <t>Próprio</t>
  </si>
  <si>
    <t>m</t>
  </si>
  <si>
    <t>M</t>
  </si>
  <si>
    <t xml:space="preserve"> SESC-TEC-004 </t>
  </si>
  <si>
    <t>LAUDO COM TESTE DE ESTANQUEIDADE EM INSTALAÇÕES.DE REDES DE DISTRIBUIÇÃO DE GÁS</t>
  </si>
  <si>
    <t>UN</t>
  </si>
  <si>
    <t>SUDECAP</t>
  </si>
  <si>
    <t xml:space="preserve"> 1.2 </t>
  </si>
  <si>
    <t>SINAPI</t>
  </si>
  <si>
    <t>KG</t>
  </si>
  <si>
    <t>SETOP</t>
  </si>
  <si>
    <t>U</t>
  </si>
  <si>
    <t xml:space="preserve"> 2 </t>
  </si>
  <si>
    <t>ADMINISTRAÇÃO LOCAL</t>
  </si>
  <si>
    <t xml:space="preserve"> 2.1 </t>
  </si>
  <si>
    <t xml:space="preserve"> 3 </t>
  </si>
  <si>
    <t>INSTALAÇÕES PROVISÓRIAS E CANTEIRO DE OBRAS</t>
  </si>
  <si>
    <t xml:space="preserve"> 3.1 </t>
  </si>
  <si>
    <t xml:space="preserve"> 3.1.1 </t>
  </si>
  <si>
    <t xml:space="preserve"> SESC-CAN-034 </t>
  </si>
  <si>
    <t>PLACA DE OBRA EM CHAPA DE ACO GALVANIZADO</t>
  </si>
  <si>
    <t>m²</t>
  </si>
  <si>
    <t xml:space="preserve"> 3.2 </t>
  </si>
  <si>
    <t xml:space="preserve"> 3.2.1 </t>
  </si>
  <si>
    <t xml:space="preserve"> 3.3 </t>
  </si>
  <si>
    <t xml:space="preserve"> 3.3.1 </t>
  </si>
  <si>
    <t>un</t>
  </si>
  <si>
    <t xml:space="preserve"> 3.3.2 </t>
  </si>
  <si>
    <t xml:space="preserve"> 3.3.3 </t>
  </si>
  <si>
    <t>MES</t>
  </si>
  <si>
    <t xml:space="preserve"> 3.3.4 </t>
  </si>
  <si>
    <t xml:space="preserve"> 3.3.5 </t>
  </si>
  <si>
    <t xml:space="preserve"> 3.3.6 </t>
  </si>
  <si>
    <t>LIGAÇÃO PROVISÓRIA DE ÁGUA E ESGOTO PARA CONTAINER (ESCRITÓRIO DE OBRA)</t>
  </si>
  <si>
    <t>SBC</t>
  </si>
  <si>
    <t xml:space="preserve"> 93358 </t>
  </si>
  <si>
    <t>ESCAVAÇÃO MANUAL DE VALA COM PROFUNDIDADE MENOR OU IGUAL A 1,30 M. AF_02/2021</t>
  </si>
  <si>
    <t>m³</t>
  </si>
  <si>
    <t xml:space="preserve"> 93382 </t>
  </si>
  <si>
    <t xml:space="preserve"> SESC-CAN-043 </t>
  </si>
  <si>
    <t>TAPUME DE VEDACAO OU PROTECAO EXECUTADO COM TELHAS TRAPEZOID AIS DE ACO GALVANIZADO,ESPESSURA DE 0,5MM,ESTAS COM 4 VEZES DE UTILIZACAO,INCLUSIVE ENGRADAMENTO DE MADEIRA,UTILIZADO 2 VEZES,EXCLUSIVE PINTURA</t>
  </si>
  <si>
    <t xml:space="preserve"> 96620 </t>
  </si>
  <si>
    <t xml:space="preserve"> 87879 </t>
  </si>
  <si>
    <t>CHAPISCO APLICADO EM ALVENARIAS E ESTRUTURAS DE CONCRETO INTERNAS, COM COLHER DE PEDREIRO.  ARGAMASSA TRAÇO 1:3 COM PREPARO EM BETONEIRA 400L. AF_10/2022</t>
  </si>
  <si>
    <t xml:space="preserve"> 87547 </t>
  </si>
  <si>
    <t xml:space="preserve"> 88489 </t>
  </si>
  <si>
    <t>PINTURA LÁTEX ACRÍLICA PREMIUM, APLICAÇÃO MANUAL EM PAREDES, DUAS DEMÃOS. AF_04/2023</t>
  </si>
  <si>
    <t xml:space="preserve"> 96543 </t>
  </si>
  <si>
    <t xml:space="preserve"> 96544 </t>
  </si>
  <si>
    <t xml:space="preserve"> 96546 </t>
  </si>
  <si>
    <t xml:space="preserve"> 91993 </t>
  </si>
  <si>
    <t>TOMADA ALTA DE EMBUTIR (1 MÓDULO), 2P+T 20 A, INCLUINDO SUPORTE E PLACA - FORNECIMENTO E INSTALAÇÃO. AF_03/2023</t>
  </si>
  <si>
    <t xml:space="preserve"> 91997 </t>
  </si>
  <si>
    <t>TOMADA MÉDIA DE EMBUTIR (1 MÓDULO), 2P+T 20 A, INCLUINDO SUPORTE E PLACA - FORNECIMENTO E INSTALAÇÃO. AF_03/2023</t>
  </si>
  <si>
    <t xml:space="preserve"> 92001 </t>
  </si>
  <si>
    <t>TOMADA BAIXA DE EMBUTIR (1 MÓDULO), 2P+T 20 A, INCLUINDO SUPORTE E PLACA - FORNECIMENTO E INSTALAÇÃO. AF_03/2023</t>
  </si>
  <si>
    <t xml:space="preserve"> 91926 </t>
  </si>
  <si>
    <t>CABO DE COBRE FLEXÍVEL ISOLADO, 2,5 MM², ANTI-CHAMA 450/750 V, PARA CIRCUITOS TERMINAIS - FORNECIMENTO E INSTALAÇÃO. AF_03/2023</t>
  </si>
  <si>
    <t xml:space="preserve"> 97669 </t>
  </si>
  <si>
    <t>ELETRODUTO FLEXÍVEL CORRUGADO, PEAD, DN 90 (3"), PARA REDE ENTERRADA DE DISTRIBUIÇÃO DE ENERGIA ELÉTRICA - FORNECIMENTO E INSTALAÇÃO. AF_12/2021</t>
  </si>
  <si>
    <t xml:space="preserve"> 97667 </t>
  </si>
  <si>
    <t>ELETRODUTO FLEXÍVEL CORRUGADO, PEAD, DN 50 (1 1/2"), PARA REDE ENTERRADA DE DISTRIBUIÇÃO DE ENERGIA ELÉTRICA - FORNECIMENTO E INSTALAÇÃO. AF_12/2021</t>
  </si>
  <si>
    <t xml:space="preserve"> 100860 </t>
  </si>
  <si>
    <t xml:space="preserve"> 91928 </t>
  </si>
  <si>
    <t>CABO DE COBRE FLEXÍVEL ISOLADO, 4 MM², ANTI-CHAMA 450/750 V, PARA CIRCUITOS TERMINAIS - FORNECIMENTO E INSTALAÇÃO. AF_03/2023</t>
  </si>
  <si>
    <t>SERRALHERIA</t>
  </si>
  <si>
    <t xml:space="preserve"> 91341 </t>
  </si>
  <si>
    <t>PORTA EM ALUMÍNIO DE ABRIR TIPO VENEZIANA COM GUARNIÇÃO, FIXAÇÃO COM PARAFUSOS - FORNECIMENTO E INSTALAÇÃO. AF_12/2019</t>
  </si>
  <si>
    <t>FORNECIMENTO E INSTALAÇÃO - PLACA DE ORIENTAÇÃO E SALVAMENTO TIPO "S2" EM MATERIAL PLÁSTICO. PICTOGRAMA PESSOA E SETA "PARA DIREITA" OU "PARA ESQUERDA" NA COR BRANCA FOTOLUMINESCENTE / FUNDO COR VERDE / DIMENSÕES 25X15CM</t>
  </si>
  <si>
    <t>CAÇAMBA 5m³</t>
  </si>
  <si>
    <t>VG</t>
  </si>
  <si>
    <t>M²</t>
  </si>
  <si>
    <t xml:space="preserve"> 4 </t>
  </si>
  <si>
    <t xml:space="preserve"> 4.1 </t>
  </si>
  <si>
    <t xml:space="preserve"> 4.1.1 </t>
  </si>
  <si>
    <t xml:space="preserve"> 5 </t>
  </si>
  <si>
    <t>EQUIPAMENTOS</t>
  </si>
  <si>
    <t xml:space="preserve"> 5.1 </t>
  </si>
  <si>
    <t xml:space="preserve"> 5.1.1 </t>
  </si>
  <si>
    <t xml:space="preserve"> 5.1.2 </t>
  </si>
  <si>
    <t xml:space="preserve"> SESC-EQP-018 </t>
  </si>
  <si>
    <t>LOCAÇÃO DE ANDAIME TIPO FACHADEIRO</t>
  </si>
  <si>
    <t>M²XMÊS</t>
  </si>
  <si>
    <t xml:space="preserve"> 5.1.3 </t>
  </si>
  <si>
    <t xml:space="preserve"> 97063 </t>
  </si>
  <si>
    <t xml:space="preserve"> 5.1.4 </t>
  </si>
  <si>
    <t xml:space="preserve"> 6 </t>
  </si>
  <si>
    <t xml:space="preserve"> 6.1 </t>
  </si>
  <si>
    <t xml:space="preserve"> 96545 </t>
  </si>
  <si>
    <t xml:space="preserve"> 7 </t>
  </si>
  <si>
    <t xml:space="preserve"> 7.1 </t>
  </si>
  <si>
    <t xml:space="preserve"> 92769 </t>
  </si>
  <si>
    <t>ARMAÇÃO DE LAJE DE ESTRUTURA CONVENCIONAL DE CONCRETO ARMADO UTILIZANDO AÇO CA-50 DE 6,3 MM - MONTAGEM. AF_06/2022</t>
  </si>
  <si>
    <t xml:space="preserve"> 92770 </t>
  </si>
  <si>
    <t>ARMAÇÃO DE LAJE DE ESTRUTURA CONVENCIONAL DE CONCRETO ARMADO UTILIZANDO AÇO CA-50 DE 8,0 MM - MONTAGEM. AF_06/2022</t>
  </si>
  <si>
    <t xml:space="preserve"> 92771 </t>
  </si>
  <si>
    <t>ARMAÇÃO DE LAJE DE ESTRUTURA CONVENCIONAL DE CONCRETO ARMADO UTILIZANDO AÇO CA-50 DE 10,0 MM - MONTAGEM. AF_06/2022</t>
  </si>
  <si>
    <t xml:space="preserve"> 97087 </t>
  </si>
  <si>
    <t>CAMADA SEPARADORA PARA EXECUÇÃO DE RADIER, PISO DE CONCRETO OU LAJE SOBRE SOLO, EM LONA PLÁSTICA. AF_09/2021</t>
  </si>
  <si>
    <t xml:space="preserve"> 7.2 </t>
  </si>
  <si>
    <t xml:space="preserve"> 7.3 </t>
  </si>
  <si>
    <t xml:space="preserve"> 8 </t>
  </si>
  <si>
    <t>ALVENARIA DE VEDAÇÃO</t>
  </si>
  <si>
    <t xml:space="preserve"> 8.1 </t>
  </si>
  <si>
    <t>DRYWALL</t>
  </si>
  <si>
    <t xml:space="preserve"> 96361 </t>
  </si>
  <si>
    <t xml:space="preserve"> 8.2 </t>
  </si>
  <si>
    <t>UND</t>
  </si>
  <si>
    <t xml:space="preserve"> 103356 </t>
  </si>
  <si>
    <t>ALVENARIA DE VEDAÇÃO DE BLOCOS CERÂMICOS FURADOS NA HORIZONTAL DE 9X19X29 CM (ESPESSURA 9 CM) E ARGAMASSA DE ASSENTAMENTO COM PREPARO EM BETONEIRA. AF_12/2021</t>
  </si>
  <si>
    <t xml:space="preserve"> 9 </t>
  </si>
  <si>
    <t xml:space="preserve"> 9.1 </t>
  </si>
  <si>
    <t xml:space="preserve"> 9.1.1 </t>
  </si>
  <si>
    <t xml:space="preserve"> 10 </t>
  </si>
  <si>
    <t xml:space="preserve"> 10.1 </t>
  </si>
  <si>
    <t xml:space="preserve"> 11 </t>
  </si>
  <si>
    <t xml:space="preserve"> 11.1 </t>
  </si>
  <si>
    <t xml:space="preserve"> 11.1.1 </t>
  </si>
  <si>
    <t xml:space="preserve"> 11.1.2 </t>
  </si>
  <si>
    <t xml:space="preserve"> 11.1.3 </t>
  </si>
  <si>
    <t xml:space="preserve"> 11.1.4 </t>
  </si>
  <si>
    <t xml:space="preserve"> 11.2 </t>
  </si>
  <si>
    <t xml:space="preserve"> 11.2.1 </t>
  </si>
  <si>
    <t xml:space="preserve"> 11.2.2 </t>
  </si>
  <si>
    <t xml:space="preserve"> 11.2.3 </t>
  </si>
  <si>
    <t xml:space="preserve"> 11.2.4 </t>
  </si>
  <si>
    <t xml:space="preserve"> 11.2.5 </t>
  </si>
  <si>
    <t xml:space="preserve"> 11.3 </t>
  </si>
  <si>
    <t xml:space="preserve"> 11.3.1 </t>
  </si>
  <si>
    <t xml:space="preserve"> 11.3.2 </t>
  </si>
  <si>
    <t xml:space="preserve"> 87262 </t>
  </si>
  <si>
    <t>REVESTIMENTO CERÂMICO PARA PISO COM PLACAS TIPO PORCELANATO DE DIMENSÕES 60X60 CM APLICADA EM AMBIENTES DE ÁREA ENTRE 5 M² E 10 M². AF_02/2023_PE</t>
  </si>
  <si>
    <t xml:space="preserve"> 87263 </t>
  </si>
  <si>
    <t>REVESTIMENTO CERÂMICO PARA PISO COM PLACAS TIPO PORCELANATO DE DIMENSÕES 60X60 CM APLICADA EM AMBIENTES DE ÁREA MAIOR QUE 10 M². AF_02/2023_PE</t>
  </si>
  <si>
    <t xml:space="preserve"> 98685 </t>
  </si>
  <si>
    <t>RODAPÉ EM GRANITO, ALTURA 10 CM. AF_09/2020</t>
  </si>
  <si>
    <t xml:space="preserve"> 98689 </t>
  </si>
  <si>
    <t>SOLEIRA EM GRANITO, LARGURA 15 CM, ESPESSURA 2,0 CM. AF_09/2020</t>
  </si>
  <si>
    <t>PINTURA</t>
  </si>
  <si>
    <t xml:space="preserve"> 88488 </t>
  </si>
  <si>
    <t>PINTURA LÁTEX ACRÍLICA PREMIUM, APLICAÇÃO MANUAL EM TETO, DUAS DEMÃOS. AF_04/2023</t>
  </si>
  <si>
    <t xml:space="preserve"> 12 </t>
  </si>
  <si>
    <t xml:space="preserve"> 12.1 </t>
  </si>
  <si>
    <t xml:space="preserve"> 12.1.1 </t>
  </si>
  <si>
    <t xml:space="preserve"> 13 </t>
  </si>
  <si>
    <t>ESQUADRIAS</t>
  </si>
  <si>
    <t xml:space="preserve"> 13.1 </t>
  </si>
  <si>
    <t>ESQUADRIA DE MADEIRA</t>
  </si>
  <si>
    <t xml:space="preserve"> 13.1.1 </t>
  </si>
  <si>
    <t xml:space="preserve"> 13.1.2 </t>
  </si>
  <si>
    <t xml:space="preserve"> 13.1.3 </t>
  </si>
  <si>
    <t xml:space="preserve"> 13.1.4 </t>
  </si>
  <si>
    <t xml:space="preserve"> 13.1.5 </t>
  </si>
  <si>
    <t xml:space="preserve"> 13.1.6 </t>
  </si>
  <si>
    <t xml:space="preserve"> 13.2 </t>
  </si>
  <si>
    <t xml:space="preserve"> 13.2.1 </t>
  </si>
  <si>
    <t xml:space="preserve"> 13.2.2 </t>
  </si>
  <si>
    <t xml:space="preserve"> 13.2.3 </t>
  </si>
  <si>
    <t xml:space="preserve"> 13.2.4 </t>
  </si>
  <si>
    <t xml:space="preserve"> 13.3 </t>
  </si>
  <si>
    <t xml:space="preserve"> 13.3.1 </t>
  </si>
  <si>
    <t xml:space="preserve"> 13.3.2 </t>
  </si>
  <si>
    <t xml:space="preserve"> 13.3.3 </t>
  </si>
  <si>
    <t xml:space="preserve"> 13.4 </t>
  </si>
  <si>
    <t xml:space="preserve"> 13.4.1 </t>
  </si>
  <si>
    <t xml:space="preserve"> 14 </t>
  </si>
  <si>
    <t xml:space="preserve"> 14.1 </t>
  </si>
  <si>
    <t xml:space="preserve"> 14.2 </t>
  </si>
  <si>
    <t xml:space="preserve"> 14.3 </t>
  </si>
  <si>
    <t xml:space="preserve"> 15 </t>
  </si>
  <si>
    <t xml:space="preserve"> 15.1 </t>
  </si>
  <si>
    <t xml:space="preserve"> 15.1.1 </t>
  </si>
  <si>
    <t xml:space="preserve"> 15.1.2 </t>
  </si>
  <si>
    <t xml:space="preserve"> 15.1.3 </t>
  </si>
  <si>
    <t xml:space="preserve"> 15.1.4 </t>
  </si>
  <si>
    <t xml:space="preserve"> 15.1.5 </t>
  </si>
  <si>
    <t xml:space="preserve"> 15.1.6 </t>
  </si>
  <si>
    <t xml:space="preserve"> 15.2 </t>
  </si>
  <si>
    <t xml:space="preserve"> 15.2.1 </t>
  </si>
  <si>
    <t xml:space="preserve"> SESC-HID-148 </t>
  </si>
  <si>
    <t>FORNECIMENTO E APLICAÇÃO CAIXA DE GORDURA 100X75X50MM, ESGOTO - TIGRE OU EQUIVALENTE</t>
  </si>
  <si>
    <t xml:space="preserve"> 15.3 </t>
  </si>
  <si>
    <t xml:space="preserve"> 15.3.1 </t>
  </si>
  <si>
    <t xml:space="preserve"> 15.3.2 </t>
  </si>
  <si>
    <t xml:space="preserve"> 15.4 </t>
  </si>
  <si>
    <t xml:space="preserve"> 15.4.1 </t>
  </si>
  <si>
    <t xml:space="preserve"> 15.4.2 </t>
  </si>
  <si>
    <t xml:space="preserve"> 15.4.3 </t>
  </si>
  <si>
    <t xml:space="preserve"> 89987 </t>
  </si>
  <si>
    <t>REGISTRO DE GAVETA BRUTO, LATÃO, ROSCÁVEL, 3/4", COM ACABAMENTO E CANOPLA CROMADOS - FORNECIMENTO E INSTALAÇÃO. AF_08/2021</t>
  </si>
  <si>
    <t xml:space="preserve"> 89985 </t>
  </si>
  <si>
    <t>REGISTRO DE PRESSÃO BRUTO, LATÃO, ROSCÁVEL, 3/4", COM ACABAMENTO E CANOPLA CROMADOS - FORNECIMENTO E INSTALAÇÃO. AF_08/2021</t>
  </si>
  <si>
    <t xml:space="preserve"> 15.5 </t>
  </si>
  <si>
    <t xml:space="preserve"> 15.5.1 </t>
  </si>
  <si>
    <t xml:space="preserve"> 15.5.2 </t>
  </si>
  <si>
    <t xml:space="preserve"> 15.5.3 </t>
  </si>
  <si>
    <t xml:space="preserve"> SESC-HID-171 </t>
  </si>
  <si>
    <t>BACIA SANITÁRIA COM CAIXA ACOPLADA, ASSENTO ORIGINAL, EM LOUÇA BRANCA, REF.: LINHA SAVEIRO 02355 CELITE OU EQUIVALENTE</t>
  </si>
  <si>
    <t xml:space="preserve"> 95241 </t>
  </si>
  <si>
    <t xml:space="preserve"> 16 </t>
  </si>
  <si>
    <t>INSTALAÇÕES ELÉTRICAS</t>
  </si>
  <si>
    <t xml:space="preserve"> 16.1 </t>
  </si>
  <si>
    <t xml:space="preserve"> 16.2 </t>
  </si>
  <si>
    <t>ALIMENTADORES</t>
  </si>
  <si>
    <t xml:space="preserve"> 92984 </t>
  </si>
  <si>
    <t>CABO DE COBRE FLEXÍVEL ISOLADO, 25 MM², ANTI-CHAMA 0,6/1,0 KV, PARA REDE ENTERRADA DE DISTRIBUIÇÃO DE ENERGIA ELÉTRICA - FORNECIMENTO E INSTALAÇÃO. AF_12/2021</t>
  </si>
  <si>
    <t xml:space="preserve"> 92996 </t>
  </si>
  <si>
    <t>CABO DE COBRE FLEXÍVEL ISOLADO, 150 MM², ANTI-CHAMA 0,6/1,0 KV, PARA REDE ENTERRADA DE DISTRIBUIÇÃO DE ENERGIA ELÉTRICA - FORNECIMENTO E INSTALAÇÃO. AF_12/2021</t>
  </si>
  <si>
    <t xml:space="preserve"> 97670 </t>
  </si>
  <si>
    <t>ELETRODUTO FLEXÍVEL CORRUGADO, PEAD, DN 100 (4"), PARA REDE ENTERRADA DE DISTRIBUIÇÃO DE ENERGIA ELÉTRICA - FORNECIMENTO E INSTALAÇÃO. AF_12/2021</t>
  </si>
  <si>
    <t xml:space="preserve"> SESC-ELE-706 </t>
  </si>
  <si>
    <t>ELETRODUTO DE AÇO GALVANIZADO LEVE, INCLUSIVE CONEXÕES, SUPORTES E FIXAÇÃO DN 25 (1")</t>
  </si>
  <si>
    <t xml:space="preserve"> 061551 </t>
  </si>
  <si>
    <t>ELETRODUTO FLEXIVEL SEALTUBE 1""</t>
  </si>
  <si>
    <t xml:space="preserve"> 95802 </t>
  </si>
  <si>
    <t>CONDULETE DE ALUMÍNIO, TIPO X, PARA ELETRODUTO DE AÇO GALVANIZADO DN 25 MM (1''), APARENTE - FORNECIMENTO E INSTALAÇÃO. AF_10/2022</t>
  </si>
  <si>
    <t xml:space="preserve"> 90436 </t>
  </si>
  <si>
    <t xml:space="preserve"> 16.3 </t>
  </si>
  <si>
    <t xml:space="preserve"> 90447 </t>
  </si>
  <si>
    <t xml:space="preserve"> 97668 </t>
  </si>
  <si>
    <t>ELETRODUTO FLEXÍVEL CORRUGADO, PEAD, DN 63 (2"), PARA REDE ENTERRADA DE DISTRIBUIÇÃO DE ENERGIA ELÉTRICA - FORNECIMENTO E INSTALAÇÃO. AF_12/2021</t>
  </si>
  <si>
    <t xml:space="preserve"> ED-48368 </t>
  </si>
  <si>
    <t>CERTIFICAÇÃO DE GARANTIA DE TRANSMISSÃO DE CABOS LÓGICOS CAT. 5/6</t>
  </si>
  <si>
    <t xml:space="preserve"> 98302 </t>
  </si>
  <si>
    <t>PATCH PANEL 24 PORTAS, CATEGORIA 6 - FORNECIMENTO E INSTALAÇÃO. AF_11/2019</t>
  </si>
  <si>
    <t xml:space="preserve"> SESC-ELE-222 </t>
  </si>
  <si>
    <t>CONJUNTO DE UMA (1) TOMADA DE DADOS (CONECTOR RJ45 CAT.6E), COM PLACA 4"X2" DE DOIS (2) POSTOS, INCLUSIVE FORNECIMENTO, INSTALAÇÃO, SUPORTE, MÓDULO E PLACA</t>
  </si>
  <si>
    <t xml:space="preserve"> 98297 </t>
  </si>
  <si>
    <t>CABO ELETRÔNICO CATEGORIA 6, INSTALADO EM EDIFICAÇÃO INSTITUCIONAL - FORNECIMENTO E INSTALAÇÃO. AF_11/2019</t>
  </si>
  <si>
    <t xml:space="preserve"> 16.4 </t>
  </si>
  <si>
    <t xml:space="preserve"> 91835 </t>
  </si>
  <si>
    <t xml:space="preserve"> 91854 </t>
  </si>
  <si>
    <t>ELETRODUTO FLEXÍVEL CORRUGADO, PVC, DN 25 MM (3/4"), PARA CIRCUITOS TERMINAIS, INSTALADO EM PAREDE - FORNECIMENTO E INSTALAÇÃO. AF_03/2023</t>
  </si>
  <si>
    <t>CABOS</t>
  </si>
  <si>
    <t xml:space="preserve"> 91930 </t>
  </si>
  <si>
    <t>CABO DE COBRE FLEXÍVEL ISOLADO, 6 MM², ANTI-CHAMA 450/750 V, PARA CIRCUITOS TERMINAIS - FORNECIMENTO E INSTALAÇÃO. AF_03/2023</t>
  </si>
  <si>
    <t xml:space="preserve"> 91940 </t>
  </si>
  <si>
    <t>CAIXA RETANGULAR 4" X 2" MÉDIA (1,30 M DO PISO), PVC, INSTALADA EM PAREDE - FORNECIMENTO E INSTALAÇÃO. AF_03/2023</t>
  </si>
  <si>
    <t xml:space="preserve"> 91939 </t>
  </si>
  <si>
    <t>CAIXA RETANGULAR 4" X 2" ALTA (2,00 M DO PISO), PVC, INSTALADA EM PAREDE - FORNECIMENTO E INSTALAÇÃO. AF_03/2023</t>
  </si>
  <si>
    <t>TOMADAS</t>
  </si>
  <si>
    <t xml:space="preserve"> 062048 </t>
  </si>
  <si>
    <t>BOTOEIRA ANTI PANICO ALARME WC AUDIVISUAL PNE/PCD NBR9050</t>
  </si>
  <si>
    <t xml:space="preserve"> 16.5 </t>
  </si>
  <si>
    <t>ILUMINAÇÃO</t>
  </si>
  <si>
    <t xml:space="preserve"> 16.6 </t>
  </si>
  <si>
    <t xml:space="preserve"> 16.7 </t>
  </si>
  <si>
    <t xml:space="preserve"> SESC-ELE-098 </t>
  </si>
  <si>
    <t>ELETRODUTO METÁLICO FLEXÍVEL, DIÂMETRO NOMINAL 3/4”, CAPA PLÁSTICA NA COR PRETO, TIPO SEALTUBE OU EQUIVALENTE INCLUSIVE CONEXÕES</t>
  </si>
  <si>
    <t xml:space="preserve"> 98305 </t>
  </si>
  <si>
    <t>RACK FECHADO PARA SERVIDOR - FORNECIMENTO E INSTALAÇÃO. AF_11/2019</t>
  </si>
  <si>
    <t xml:space="preserve"> 16.8 </t>
  </si>
  <si>
    <t xml:space="preserve"> 16.9 </t>
  </si>
  <si>
    <t xml:space="preserve"> 17 </t>
  </si>
  <si>
    <t xml:space="preserve"> 17.1 </t>
  </si>
  <si>
    <t xml:space="preserve"> 17.1.1 </t>
  </si>
  <si>
    <t xml:space="preserve"> 17.1.2 </t>
  </si>
  <si>
    <t xml:space="preserve"> 17.1.3 </t>
  </si>
  <si>
    <t xml:space="preserve"> 17.2 </t>
  </si>
  <si>
    <t xml:space="preserve"> 17.2.1 </t>
  </si>
  <si>
    <t xml:space="preserve"> 17.2.2 </t>
  </si>
  <si>
    <t xml:space="preserve"> SESC-ELE-374 </t>
  </si>
  <si>
    <t>ELETRODUTO EM ACO GALVANIZADO ELETROLITICO, LEVE, DIAMETRO 3/4", INCLUSIVE CONEXÕES</t>
  </si>
  <si>
    <t xml:space="preserve"> 17.2.3 </t>
  </si>
  <si>
    <t xml:space="preserve"> 17.2.4 </t>
  </si>
  <si>
    <t xml:space="preserve"> 17.3 </t>
  </si>
  <si>
    <t xml:space="preserve"> 17.3.1 </t>
  </si>
  <si>
    <t xml:space="preserve"> 17.4 </t>
  </si>
  <si>
    <t xml:space="preserve"> 17.4.1 </t>
  </si>
  <si>
    <t xml:space="preserve"> 95801 </t>
  </si>
  <si>
    <t>CONDULETE DE ALUMÍNIO, TIPO X, PARA ELETRODUTO DE AÇO GALVANIZADO DN 20 MM (3/4''), APARENTE - FORNECIMENTO E INSTALAÇÃO. AF_10/2022</t>
  </si>
  <si>
    <t xml:space="preserve"> 17.4.2 </t>
  </si>
  <si>
    <t xml:space="preserve"> 17.4.3 </t>
  </si>
  <si>
    <t xml:space="preserve"> 17.5 </t>
  </si>
  <si>
    <t xml:space="preserve"> 17.5.1 </t>
  </si>
  <si>
    <t xml:space="preserve"> 068560 </t>
  </si>
  <si>
    <t>CABO POLARIZADO 2 X 2,5 MM2 PARA AUDIO</t>
  </si>
  <si>
    <t xml:space="preserve"> 18 </t>
  </si>
  <si>
    <t xml:space="preserve"> 18.1 </t>
  </si>
  <si>
    <t xml:space="preserve"> 19 </t>
  </si>
  <si>
    <t>INSTALAÇÕES DE PREVENÇÃO E COMBATE A INCÊNDIO</t>
  </si>
  <si>
    <t xml:space="preserve"> 19.1 </t>
  </si>
  <si>
    <t xml:space="preserve"> 19.1.1 </t>
  </si>
  <si>
    <t xml:space="preserve"> 19.1.2 </t>
  </si>
  <si>
    <t xml:space="preserve"> 19.1.3 </t>
  </si>
  <si>
    <t xml:space="preserve"> 19.1.4 </t>
  </si>
  <si>
    <t xml:space="preserve"> 19.2 </t>
  </si>
  <si>
    <t>HIDRANTES</t>
  </si>
  <si>
    <t xml:space="preserve"> 19.2.1 </t>
  </si>
  <si>
    <t xml:space="preserve"> 19.2.2 </t>
  </si>
  <si>
    <t xml:space="preserve"> 19.2.3 </t>
  </si>
  <si>
    <t xml:space="preserve"> 19.3 </t>
  </si>
  <si>
    <t xml:space="preserve"> 19.3.1 </t>
  </si>
  <si>
    <t xml:space="preserve"> 19.3.2 </t>
  </si>
  <si>
    <t xml:space="preserve"> 19.3.3 </t>
  </si>
  <si>
    <t xml:space="preserve"> 19.4 </t>
  </si>
  <si>
    <t xml:space="preserve"> 19.4.1 </t>
  </si>
  <si>
    <t xml:space="preserve"> 19.4.2 </t>
  </si>
  <si>
    <t xml:space="preserve"> 19.4.3 </t>
  </si>
  <si>
    <t xml:space="preserve"> 19.4.4 </t>
  </si>
  <si>
    <t xml:space="preserve"> 19.4.5 </t>
  </si>
  <si>
    <t xml:space="preserve"> 19.4.6 </t>
  </si>
  <si>
    <t xml:space="preserve"> 19.4.7 </t>
  </si>
  <si>
    <t xml:space="preserve"> 19.4.8 </t>
  </si>
  <si>
    <t xml:space="preserve"> 19.4.9 </t>
  </si>
  <si>
    <t xml:space="preserve"> 19.5 </t>
  </si>
  <si>
    <t>EXTINTORES E EQUIPAMENTOS</t>
  </si>
  <si>
    <t xml:space="preserve"> 19.5.1 </t>
  </si>
  <si>
    <t xml:space="preserve"> 19.5.2 </t>
  </si>
  <si>
    <t xml:space="preserve"> 19.5.3 </t>
  </si>
  <si>
    <t xml:space="preserve"> 19.5.4 </t>
  </si>
  <si>
    <t xml:space="preserve"> 19.5.5 </t>
  </si>
  <si>
    <t xml:space="preserve"> 19.5.6 </t>
  </si>
  <si>
    <t xml:space="preserve"> 19.5.7 </t>
  </si>
  <si>
    <t xml:space="preserve"> 19.5.8 </t>
  </si>
  <si>
    <t xml:space="preserve"> 19.5.9 </t>
  </si>
  <si>
    <t xml:space="preserve"> 19.6 </t>
  </si>
  <si>
    <t xml:space="preserve"> 19.6.1 </t>
  </si>
  <si>
    <t xml:space="preserve"> 19.6.2 </t>
  </si>
  <si>
    <t xml:space="preserve"> 19.6.3 </t>
  </si>
  <si>
    <t xml:space="preserve"> 19.6.4 </t>
  </si>
  <si>
    <t xml:space="preserve"> 19.6.5 </t>
  </si>
  <si>
    <t xml:space="preserve"> SESC-PCI-075 </t>
  </si>
  <si>
    <t>FORNECIMENTO E INSTALAÇÃO DE PLACA DE ORIENTAÇÃO E SALVAMENTO.  PLACA INDICATIVA DE SAÍDA DE EMERGÊNCIA. TIPO S3 (CONFORME IT-15 CORPO DE BOMBEIROS).    DIMENSÃO 380X190mm.  COM TIRANTES</t>
  </si>
  <si>
    <t xml:space="preserve"> SESC-PCI-028 </t>
  </si>
  <si>
    <t>FORNECIMENTO E INSTALAÇÃO DE PLACA DE ORIENTAÇÃO E SALVAMENTO.  PLACA INDICATIVA  ESCADA DE EMERGÊNCIA  TIPO S8 (CONFORME IT-15 CORPO DE BOMBEIROS). DIMENSÃO 252x126mm</t>
  </si>
  <si>
    <t xml:space="preserve"> SESC-PCI-081 </t>
  </si>
  <si>
    <t>FORNECIMENTO E INSTALAÇÃO DE PLACA DE ORIENTAÇÃO E SALVAMENTO.  PLACA INDICATIVA DO NÚMERO DO PAVIMENTO  TIPO S17 (CONFORME IT-15 CORPO DE BOMBEIROS) . DIMENSÃO 134x134mm.  DE ACORDO COM NOTA 11 EM LEGENDA A FIXAÇÃO PODE SER FITA DUPLA FACE OU APARAFUSADA</t>
  </si>
  <si>
    <t xml:space="preserve"> SESC-PCI-084 </t>
  </si>
  <si>
    <t>FORNECIMENTO E INSTALAÇÃO - PLACA DE SINALIZAÇÃO DE PROIBIÇÃO TIPO "P4" EM MATERIAL PLÁSTICO / PICTOGRAMA DE ELEVADOR E CHAMA COR PRETA / FUNDO COR BRANCA / FAIXA CIRCULAR E BARRA DIAMETRAL NA COR VERMELHA / DIMENSÕES 20X20CM</t>
  </si>
  <si>
    <t xml:space="preserve">UN </t>
  </si>
  <si>
    <t xml:space="preserve"> SESC-PCI-043 </t>
  </si>
  <si>
    <t>FORNECIMENTO E INSTALAÇÃO DE PLACA DE SINALIZAÇÃO COMPLEMENTAR  "INDICAÇÃO DA LOTAÇÃO MÁXIMA" (ADMITIDA NO RECINTO DE REUNIÃO DE PÚBLICO)  PLACA TIPO M2 (CONFORME IT-15 CORPO DE BOMBEIROS). DIMENSÃO 158x316 mm.</t>
  </si>
  <si>
    <t xml:space="preserve"> SESC-PCI-087 </t>
  </si>
  <si>
    <t>FORNECIMENTO E INSTALAÇÃO DE PLACA DE SINALIZAÇÃO DE EQUIPAMENTOS DE COMBATE A INCÊNDIO E ALARME.  "COMANDO MANUAL DE BOMBA DE INCÊNDIO". PLACA TIPO E3 (CONFORME IT-15 CORPO DE BOMBEIROS). DIMENSÃO 224X224mm</t>
  </si>
  <si>
    <t xml:space="preserve"> SESC-PCI-047 </t>
  </si>
  <si>
    <t>FORNECIMENTO E INSTALAÇÃO DE PLACA DE SINALIZAÇÃO DE ALERTA  "CUIDADO, RISCO DE CHOQUE ELÉTRICO"  PLACA TIPO A5 (CONFORME IT-15 CORPO DE BOMBEIROS). DIMENSÃO 340mm.</t>
  </si>
  <si>
    <t xml:space="preserve"> SESC-PCI-029 </t>
  </si>
  <si>
    <t>FORNECIMENTO E INSTALAÇÃO DE PLACA DE ORIENTAÇÃO E SALVAMENTO.  PLACA INDICATIVA  ESCADA DE EMERGÊNCIA  TIPO S9 (CONFORME IT-15 CORPO DE BOMBEIROS) DIMENSÃO 252x126 mm</t>
  </si>
  <si>
    <t>FORNECIMENTO E INSTALAÇÃO DE PLACA DE ORIENTAÇÃO E SALVAMENTO.  PLACA INDICATIVA  SAÍDA DE EMERGÊNCIA.  TIPO S12 (CONFORME IT-15 CORPO DE BOMBEIROS). DIMENSÃO 252x126 mm</t>
  </si>
  <si>
    <t xml:space="preserve"> 20 </t>
  </si>
  <si>
    <t xml:space="preserve"> 20.1 </t>
  </si>
  <si>
    <t xml:space="preserve"> 20.2 </t>
  </si>
  <si>
    <t xml:space="preserve"> 20.3 </t>
  </si>
  <si>
    <t xml:space="preserve"> 20.4 </t>
  </si>
  <si>
    <t xml:space="preserve"> 20.5 </t>
  </si>
  <si>
    <t xml:space="preserve"> 21 </t>
  </si>
  <si>
    <t xml:space="preserve"> 21.1 </t>
  </si>
  <si>
    <t xml:space="preserve"> 21.1.1 </t>
  </si>
  <si>
    <t xml:space="preserve"> 21.1.2 </t>
  </si>
  <si>
    <t xml:space="preserve"> 21.1.3 </t>
  </si>
  <si>
    <t xml:space="preserve"> 21.1.4 </t>
  </si>
  <si>
    <t xml:space="preserve"> 21.1.5 </t>
  </si>
  <si>
    <t xml:space="preserve"> 21.2 </t>
  </si>
  <si>
    <t xml:space="preserve"> 21.2.1 </t>
  </si>
  <si>
    <t xml:space="preserve"> 21.2.2 </t>
  </si>
  <si>
    <t xml:space="preserve"> 21.2.3 </t>
  </si>
  <si>
    <t xml:space="preserve"> SESC-ELE-226 </t>
  </si>
  <si>
    <t>ELETRODUTO FLEXÍVEL CORRUGADO, PEAD, DN  (1"), PARA REDE ENTERRADA DE DISTRIBUIÇÃO DE ENERGIA ELÉTRICA - FORNECIMENTO E INSTALAÇÃO. AF_12/2021</t>
  </si>
  <si>
    <t xml:space="preserve"> 21.2.4 </t>
  </si>
  <si>
    <t xml:space="preserve"> 21.3 </t>
  </si>
  <si>
    <t xml:space="preserve"> 21.3.1 </t>
  </si>
  <si>
    <t xml:space="preserve"> 21.3.2 </t>
  </si>
  <si>
    <t xml:space="preserve"> 21.3.3 </t>
  </si>
  <si>
    <t xml:space="preserve"> 22 </t>
  </si>
  <si>
    <t xml:space="preserve"> 22.1 </t>
  </si>
  <si>
    <t xml:space="preserve"> 22.1.1 </t>
  </si>
  <si>
    <t xml:space="preserve"> 22.2 </t>
  </si>
  <si>
    <t xml:space="preserve"> 22.2.1 </t>
  </si>
  <si>
    <t xml:space="preserve"> 22.2.2 </t>
  </si>
  <si>
    <t xml:space="preserve"> 23 </t>
  </si>
  <si>
    <t xml:space="preserve"> 23.1 </t>
  </si>
  <si>
    <t xml:space="preserve"> SESC-FOR-011 </t>
  </si>
  <si>
    <t>FORNECIMENTO E EXECUÇÃO DE FORRO DE FIBRA MINERAL EM PLACAS DE 625 X 625 MM, E = 15 MM, BORDA RETA, COM PINTURA ANTIMOFO, APOIADO EM PERFIL DE ACO GALVANIZADO COM 24 MM DE BASE- INCLUSIVE UM ALÇAPÃO POR VÃO (625 X 625 MM)</t>
  </si>
  <si>
    <t xml:space="preserve"> SESC-FOR-008 </t>
  </si>
  <si>
    <t>TABICA METÁLICA 3X3cm PARA FORRO DE GESSO (FORNECIMENTO E MONTAGEM)</t>
  </si>
  <si>
    <t xml:space="preserve"> 24 </t>
  </si>
  <si>
    <t>COBERTURA</t>
  </si>
  <si>
    <t xml:space="preserve"> 24.1 </t>
  </si>
  <si>
    <t xml:space="preserve"> 24.2 </t>
  </si>
  <si>
    <t xml:space="preserve"> 25 </t>
  </si>
  <si>
    <t xml:space="preserve"> 25.1 </t>
  </si>
  <si>
    <t xml:space="preserve"> 25.2 </t>
  </si>
  <si>
    <t xml:space="preserve"> 103946 </t>
  </si>
  <si>
    <t>CHAPISCO / EMBOÇO / REBOCO</t>
  </si>
  <si>
    <t xml:space="preserve"> 94493 </t>
  </si>
  <si>
    <t>REGISTRO DE ESFERA, PVC, SOLDÁVEL, COM VOLANTE, DN  60 MM - FORNECIMENTO E INSTALAÇÃO. AF_08/2021</t>
  </si>
  <si>
    <t xml:space="preserve"> 99630 </t>
  </si>
  <si>
    <t>VÁLVULA DE RETENÇÃO VERTICAL, DE BRONZE, ROSCÁVEL, 1 1/4" - FORNECIMENTO E INSTALAÇÃO. AF_08/2021</t>
  </si>
  <si>
    <t>DRENAGEM</t>
  </si>
  <si>
    <t xml:space="preserve"> 94796 </t>
  </si>
  <si>
    <t>TORNEIRA DE BOIA PARA CAIXA D'ÁGUA, ROSCÁVEL, 3/4" - FORNECIMENTO E INSTALAÇÃO. AF_08/2021</t>
  </si>
  <si>
    <t>Total Geral</t>
  </si>
  <si>
    <t>Requisitos de conferência</t>
  </si>
  <si>
    <t>% propostas x referência (MAIOR 75%)</t>
  </si>
  <si>
    <r>
      <rPr>
        <sz val="11"/>
        <rFont val="Arial"/>
        <family val="2"/>
      </rPr>
      <t>▼</t>
    </r>
    <r>
      <rPr>
        <sz val="11"/>
        <rFont val="Arial"/>
        <family val="1"/>
      </rPr>
      <t xml:space="preserve"> Preencher com o valor do B.D.I.</t>
    </r>
  </si>
  <si>
    <r>
      <rPr>
        <sz val="11"/>
        <rFont val="Arial"/>
        <family val="2"/>
      </rPr>
      <t>▼</t>
    </r>
    <r>
      <rPr>
        <sz val="9.9"/>
        <rFont val="Arial"/>
        <family val="1"/>
      </rPr>
      <t xml:space="preserve"> </t>
    </r>
    <r>
      <rPr>
        <sz val="11"/>
        <rFont val="Arial"/>
        <family val="1"/>
      </rPr>
      <t>Preencher com os valores unitários</t>
    </r>
  </si>
  <si>
    <r>
      <t xml:space="preserve">▼ </t>
    </r>
    <r>
      <rPr>
        <sz val="11"/>
        <rFont val="Arial"/>
        <family val="1"/>
      </rPr>
      <t xml:space="preserve"> Área de impressão para fins de formalização da proposta  </t>
    </r>
    <r>
      <rPr>
        <sz val="11"/>
        <rFont val="Arial"/>
        <family val="2"/>
      </rPr>
      <t>▼</t>
    </r>
  </si>
  <si>
    <t>MODELO DE PROPOSTA DE PREÇO</t>
  </si>
  <si>
    <t>B.D.I. DIFERENCIADO</t>
  </si>
  <si>
    <t>XX,XX%</t>
  </si>
  <si>
    <t>OBS: O proponente/licitante deverá verificar se há, após preenchimento, divergências nos requisitos de conferencia que demandem adequação antes do envio da proposta formal, visando a regularidade da proposta junto ao processo.</t>
  </si>
  <si>
    <t>Diferença (Desconto)</t>
  </si>
  <si>
    <t>Os valores unitários e totais propostos devem constar limitados ao valor de referência. No caso de valores inferiores a 75% dos valores unitários e totais do preço de referências, poderão ser objeto de diligências para comprovação da exequibilidade ds preços ofertados.</t>
  </si>
  <si>
    <t>______________________________________________________________________
Nome do responsável pelo preenchimento
Cargo / função
Nome da empresa</t>
  </si>
  <si>
    <t xml:space="preserve"> SESC-MOB-016 </t>
  </si>
  <si>
    <t xml:space="preserve"> SESC-STE-019 </t>
  </si>
  <si>
    <t>LAUDO VISTORIA CAUTELAR - 500M2 &lt; ÁREA CONSTRUÍDA &lt;= 2000M2, INCLUSIVE EMISSÃO DE ANOTAÇÃO DE RESPONSABILIDADE TÉCNICA (ART)</t>
  </si>
  <si>
    <t xml:space="preserve"> SESC-ADM-21 </t>
  </si>
  <si>
    <t>ADMINISTRAÇÃO LOCAL SESC UBERLANDIA (CTG)  (INCLUINDO MAS NÃO SE LIMITANDO A): ENGENHEIRO CIVIL; TECNICO EM EDIFICAÇÕES; ENCARREGADO GERAL; ENGENHEIRO ELETRICISTA ENGENHEIRO MECANICO; TÉCNICO EM SEGURANÇA DO TRABALHO;VIGIAS DIURNO E NOTURNO TECNICO EM PLANEJAMENTO; TODOS COM ENCARGOS COMPLEMENTARES; ATESTADO PCMSO (NR7)- ANUAL;ATESTADO PGR - ANUAL</t>
  </si>
  <si>
    <t>PLACA IDENTIFICAÇÃO DE OBRA</t>
  </si>
  <si>
    <t>TAPUMES / CERCAS E FECHAMENTOS</t>
  </si>
  <si>
    <t xml:space="preserve"> 3.2.2 </t>
  </si>
  <si>
    <t xml:space="preserve"> 97637 </t>
  </si>
  <si>
    <t>REMOÇÃO DE TAPUME/ CHAPAS METÁLICAS E DE MADEIRA, DE FORMA MANUAL, SEM REAPROVEITAMENTO. AF_09/2023</t>
  </si>
  <si>
    <t xml:space="preserve"> 3.2.3 </t>
  </si>
  <si>
    <t xml:space="preserve"> SESC-POR-001 </t>
  </si>
  <si>
    <t>PORTAO PARA TAPUME COM TELHA TRAPEZOIDAL EM ACO GALVANIZADO, ESP=0,5MM, EM ESTRUTURA DE MADEIRA, INCLUSIVE FERRAGENS</t>
  </si>
  <si>
    <t xml:space="preserve"> 3.2.4 </t>
  </si>
  <si>
    <t xml:space="preserve"> SESC-CAN-001 </t>
  </si>
  <si>
    <t>ISOLAMENTO DE OBRA COM TELA PLASTICA EM POLIETILENO - FORNECIMENTO E INSTALAÇÃO</t>
  </si>
  <si>
    <t>INSTALAÇÕES PARA CANTEIRO DE OBRAS</t>
  </si>
  <si>
    <t xml:space="preserve"> SESC-CAN-013 </t>
  </si>
  <si>
    <t>MOBILIZAÇÃO E DESMOBILIZAÇÃO DE CONTAINER - 6,00X2,5M - NCLUSIVE CARGA E DESCARGA EM CANTEIRO</t>
  </si>
  <si>
    <t xml:space="preserve"> SESC-CAN-020 </t>
  </si>
  <si>
    <t xml:space="preserve"> SESC-CAN-046 </t>
  </si>
  <si>
    <t>LIGAÇÃO PROVISÓRIA DE ENERGIA ELÉTRICA PARA CONTAINER</t>
  </si>
  <si>
    <t xml:space="preserve"> SESC-CAN-014 </t>
  </si>
  <si>
    <t>LOCAÇÃO DE CONTAINER - SANITÁRIO/CHUVEIRO 6,00X2,50M,  4 CHUV, 3 SANITARIOS, 1 LAVAT, E 1 MICTORIO, COM ISOLAMENTO TÉRMICO - CONFORME NR18</t>
  </si>
  <si>
    <t xml:space="preserve"> SESC-HID-110 </t>
  </si>
  <si>
    <t>CAIXA DÁGUA DE 1000L PARA ABASTECIMENTO DE CONTAINERS</t>
  </si>
  <si>
    <t xml:space="preserve"> 104480 </t>
  </si>
  <si>
    <t>COMPOSIÇÃO PARAMÉTRICA DE PONTO ELÉTRICO DE TOMADA DE USO ESPECÍFICO 2P+T (20A/250V) EM EDIFÍCIO RESIDENCIAL COM ELETRODUTO EMBUTIDO SEM NECESSIDADE DE RASGOS, INCLUSO TOMADA, ELETRODUTO, CABO E QUEBRA (EXCETO CHUVEIRO). AF_11/2022</t>
  </si>
  <si>
    <t>ANDAIME</t>
  </si>
  <si>
    <t>MONTAGEM E DESMONTAGEM DE ANDAIME MODULAR FACHADEIRO, COM PISO METÁLICO, PARA EDIFÍCIOS COM MULTIPLOS PAVIMENTOS (EXCLUSIVE ANDAIME E LIMPEZA). AF_03/2024</t>
  </si>
  <si>
    <t xml:space="preserve"> 4.1.2 </t>
  </si>
  <si>
    <t xml:space="preserve"> 4.1.3 </t>
  </si>
  <si>
    <t xml:space="preserve"> 97062 </t>
  </si>
  <si>
    <t>COLOCAÇÃO DE TELA EM ANDAIME FACHADEIRO. AF_03/2024</t>
  </si>
  <si>
    <t xml:space="preserve"> 4.1.4 </t>
  </si>
  <si>
    <t xml:space="preserve"> 97064 </t>
  </si>
  <si>
    <t>MONTAGEM E DESMONTAGEM DE ANDAIME TUBULAR TIPO "TORRE" (EXCLUSIVE ANDAIME E LIMPEZA). AF_03/2024</t>
  </si>
  <si>
    <t xml:space="preserve"> 4.1.5 </t>
  </si>
  <si>
    <t xml:space="preserve"> SESC-EQP-001 </t>
  </si>
  <si>
    <t>LOCACAO DE ANDAIME METALICO TUBULAR DE ENCAIXE, TIPO DE TORRE, COM LARGURA DE 1 ATE 1,5 M E ALTURA DE *1,00* M</t>
  </si>
  <si>
    <t>MXMÊS</t>
  </si>
  <si>
    <t>SERVIÇOS PRELIMINARES</t>
  </si>
  <si>
    <t>DEMOLIÇÕES E REMOÇOES</t>
  </si>
  <si>
    <t xml:space="preserve"> 022506 </t>
  </si>
  <si>
    <t xml:space="preserve"> 104789 </t>
  </si>
  <si>
    <t>DEMOLIÇÃO DE PISO DE CONCRETO SIMPLES, DE FORMA MANUAL, SEM REAPROVEITAMENTO. AF_09/2023</t>
  </si>
  <si>
    <t xml:space="preserve"> 97647 </t>
  </si>
  <si>
    <t>REMOÇÃO DE TELHAS DE FIBROCIMENTO METÁLICA E CERÂMICA, DE FORMA MANUAL, SEM REAPROVEITAMENTO. AF_09/2023</t>
  </si>
  <si>
    <t xml:space="preserve"> 97624 </t>
  </si>
  <si>
    <t>DEMOLIÇÃO DE ALVENARIA DE TIJOLO MACIÇO, DE FORMA MANUAL, SEM REAPROVEITAMENTO. AF_09/2023</t>
  </si>
  <si>
    <t xml:space="preserve"> 5.1.5 </t>
  </si>
  <si>
    <t xml:space="preserve"> 97634 </t>
  </si>
  <si>
    <t>DEMOLIÇÃO DE REVESTIMENTO CERÂMICO, DE FORMA MECANIZADA COM MARTELETE, SEM REAPROVEITAMENTO. AF_09/2023</t>
  </si>
  <si>
    <t xml:space="preserve"> 5.1.6 </t>
  </si>
  <si>
    <t xml:space="preserve"> 97663 </t>
  </si>
  <si>
    <t>REMOÇÃO DE LOUÇAS, DE FORMA MANUAL, SEM REAPROVEITAMENTO. AF_09/2023</t>
  </si>
  <si>
    <t xml:space="preserve"> 5.1.7 </t>
  </si>
  <si>
    <t xml:space="preserve"> 97666 </t>
  </si>
  <si>
    <t>REMOÇÃO DE METAIS SANITÁRIOS, DE FORMA MANUAL, SEM REAPROVEITAMENTO. AF_09/2023</t>
  </si>
  <si>
    <t xml:space="preserve"> 5.1.8 </t>
  </si>
  <si>
    <t xml:space="preserve"> 97665 </t>
  </si>
  <si>
    <t>REMOÇÃO DE LUMINÁRIAS, DE FORMA MANUAL, SEM REAPROVEITAMENTO. AF_09/2023</t>
  </si>
  <si>
    <t xml:space="preserve"> 5.1.9 </t>
  </si>
  <si>
    <t xml:space="preserve"> 97645 </t>
  </si>
  <si>
    <t>REMOÇÃO DE JANELAS, DE FORMA MANUAL, SEM REAPROVEITAMENTO. AF_09/2023</t>
  </si>
  <si>
    <t xml:space="preserve"> 5.1.10 </t>
  </si>
  <si>
    <t xml:space="preserve"> 022040 </t>
  </si>
  <si>
    <t>RETIRADA/DEMOLICAO DE PISO CERAMICO SEM REMOCAO</t>
  </si>
  <si>
    <t xml:space="preserve"> 5.1.11 </t>
  </si>
  <si>
    <t xml:space="preserve"> 022094 </t>
  </si>
  <si>
    <t>RETIRADA DE REVESTIMENTO PEDRA/GRANITO/MARMORE COM REMOCAO</t>
  </si>
  <si>
    <t xml:space="preserve"> 5.1.12 </t>
  </si>
  <si>
    <t xml:space="preserve"> 97635 </t>
  </si>
  <si>
    <t>REMOÇÃO DE PISO DE BLOCO INTERTRAVADO OU DE PEDRA PORTUGUESA, DE FORMA MANUAL, COM REAPROVEITAMENTO. AF_09/2023</t>
  </si>
  <si>
    <t xml:space="preserve"> 5.1.13 </t>
  </si>
  <si>
    <t xml:space="preserve"> 97644 </t>
  </si>
  <si>
    <t>REMOÇÃO DE PORTAS, DE FORMA MANUAL, SEM REAPROVEITAMENTO. AF_09/2023</t>
  </si>
  <si>
    <t xml:space="preserve"> 5.1.14 </t>
  </si>
  <si>
    <t xml:space="preserve"> SESC-SPR-078 </t>
  </si>
  <si>
    <t>REMOÇÃO MANUAL DE SOLEIRA/ PEITORIL DE MÁRMORE OU GRANITO, SEM REAPROVEITAMENTO, INCLUSIVE AFASTAMENTO E EMPILHAMENTO, EXCLUSIVE TRANSPORTE E RETIRADA DO MATERIAL REMOVIDO NÃO REAPROVEITÁVEL</t>
  </si>
  <si>
    <t xml:space="preserve"> 5.1.15 </t>
  </si>
  <si>
    <t xml:space="preserve"> 104803 </t>
  </si>
  <si>
    <t>REMOÇÃO CALHAS E RUFOS, DE FORMA MANUAL, SEM REAPROVEITAMENTO. AF_09/2023</t>
  </si>
  <si>
    <t xml:space="preserve"> 5.1.16 </t>
  </si>
  <si>
    <t xml:space="preserve"> 022749 </t>
  </si>
  <si>
    <t>RETIRADA CORRIMAO METALICO</t>
  </si>
  <si>
    <t xml:space="preserve"> 5.1.17 </t>
  </si>
  <si>
    <t xml:space="preserve"> 5.1.18 </t>
  </si>
  <si>
    <t xml:space="preserve"> SESC-SPR-049 </t>
  </si>
  <si>
    <t>RETIRADA ELETRODUTOS</t>
  </si>
  <si>
    <t xml:space="preserve"> 5.2 </t>
  </si>
  <si>
    <t>CARGAS E TRANSPORTES / CAÇAMBAS</t>
  </si>
  <si>
    <t xml:space="preserve"> 5.2.1 </t>
  </si>
  <si>
    <t xml:space="preserve"> SESC-SPR-019 </t>
  </si>
  <si>
    <t>CARGA E DESCARGA MANUAL DE ENTULHO EM CAÇAMBA</t>
  </si>
  <si>
    <t xml:space="preserve"> 5.2.2 </t>
  </si>
  <si>
    <t xml:space="preserve"> 02.29.01 </t>
  </si>
  <si>
    <t>RECOMPOSIÇÃO DE PISO EXISTENTE</t>
  </si>
  <si>
    <t xml:space="preserve"> SESC-REV-185 </t>
  </si>
  <si>
    <t>REPARO COMPLETO EM GRANILITE-RASPAGEM/ESTUCAMENTO/POLIMENTO</t>
  </si>
  <si>
    <t>ESCAVAÇÕES/REGULARIZAÇÃO E COMPACTAÇÃO</t>
  </si>
  <si>
    <t>ESCAVAÇÃO MANUAL DE VALA. AF_09/2024</t>
  </si>
  <si>
    <t>REATERRO MANUAL DE VALAS, COM COMPACTADOR DE SOLOS DE PERCUSSÃO. AF_08/2023</t>
  </si>
  <si>
    <t>LASTRO DE CONCRETO MAGRO, APLICADO EM PISOS, LAJES SOBRE SOLO OU RADIERS, ESPESSURA DE 5 CM. AF_01/2024</t>
  </si>
  <si>
    <t>BANCADAS/DIVISÓRIAS</t>
  </si>
  <si>
    <t xml:space="preserve"> 190181 </t>
  </si>
  <si>
    <t>BANCADA/TAMPO SECO EM GRANITO BRANCO ITAUNAS 3cm</t>
  </si>
  <si>
    <t xml:space="preserve"> SESC-VED-059 </t>
  </si>
  <si>
    <t>DIVISORIA SANITÁRIA, TIPO CABINE, EM GRANITO BRANCO  ITAUNA POLIDO, ESP = 2CM, ASSENTADO COM ARGAMASSA COLANTE AC III-E, INCLUSIVE FERRAGENS</t>
  </si>
  <si>
    <t>ALVENARIAS / VEDAÇÕES / DIVISÕES</t>
  </si>
  <si>
    <t xml:space="preserve"> 9.1.2 </t>
  </si>
  <si>
    <t xml:space="preserve"> 93190 </t>
  </si>
  <si>
    <t>VERGA MOLDADA IN LOCO COM UTILIZAÇÃO DE BLOCOS CANALETA PARA JANELAS COM ATÉ 1,5 M DE VÃO. AF_03/2016</t>
  </si>
  <si>
    <t xml:space="preserve"> 9.1.3 </t>
  </si>
  <si>
    <t xml:space="preserve"> 93198 </t>
  </si>
  <si>
    <t>CONTRAVERGA MOLDADA IN LOCO COM UTILIZAÇÃO DE BLOCOS CANALETA PARA VÃOS DE ATÉ 1,5 M DE COMPRIMENTO. AF_03/2016</t>
  </si>
  <si>
    <t xml:space="preserve"> 9.1.4 </t>
  </si>
  <si>
    <t xml:space="preserve"> 93203 </t>
  </si>
  <si>
    <t>FIXAÇÃO (ENCUNHAMENTO) DE ALVENARIA DE VEDAÇÃO COM ESPUMA DE POLIURETANO EXPANSIVA. AF_03/2024</t>
  </si>
  <si>
    <t xml:space="preserve"> 9.2 </t>
  </si>
  <si>
    <t xml:space="preserve"> 9.2.1 </t>
  </si>
  <si>
    <t xml:space="preserve"> 96360 </t>
  </si>
  <si>
    <t>PAREDE COM SISTEMA EM CHAPAS DE GESSO PARA DRYWALL, USO INTERNO, COM DUAS FACES SIMPLES E ESTRUTURA METÁLICA COM GUIAS DUPLAS, SEM VÃOS. AF_07/2023_PS</t>
  </si>
  <si>
    <t xml:space="preserve"> 9.2.2 </t>
  </si>
  <si>
    <t>PAREDE COM SISTEMA EM CHAPAS DE GESSO PARA DRYWALL, USO INTERNO, COM DUAS FACES SIMPLES E ESTRUTURA METÁLICA COM GUIAS DUPLAS PARA PAREDES COM ÁREA LÍQUIDA MAIOR OU IGUAL A 6 M2, COM VÃOS. AF_07/2023_PS</t>
  </si>
  <si>
    <t xml:space="preserve"> 9.2.3 </t>
  </si>
  <si>
    <t xml:space="preserve"> 070367 </t>
  </si>
  <si>
    <t>MANTA TERMICA E ACUSTICA DE LA DE VIDRO 20MM SOLARMAXXI ISOV</t>
  </si>
  <si>
    <t xml:space="preserve"> 9.2.4 </t>
  </si>
  <si>
    <t xml:space="preserve"> 96373 </t>
  </si>
  <si>
    <t>INSTALAÇÃO DE REFORÇO METÁLICO EM PAREDE DRYWALL. AF_07/2023</t>
  </si>
  <si>
    <t>REVESTIMENTOS/IMPERMEABILIZAÇÃO</t>
  </si>
  <si>
    <t xml:space="preserve"> 10.1.1 </t>
  </si>
  <si>
    <t xml:space="preserve"> 10.1.2 </t>
  </si>
  <si>
    <t xml:space="preserve"> 87554 </t>
  </si>
  <si>
    <t>EMBOÇO, EM ARGAMASSA TRAÇO 1:2:8, PREPARO MANUAL, APLICADO MANUALMENTE EM PAREDES INTERNAS DE AMBIENTES COM ÁREA MAIOR QUE 10M², E = 10MM, COM TALISCAS. AF_03/2024</t>
  </si>
  <si>
    <t xml:space="preserve"> 10.1.3 </t>
  </si>
  <si>
    <t>MASSA ÚNICA, EM ARGAMASSA TRAÇO 1:2:8, PREPARO MECÂNICO, APLICADA MANUALMENTE EM PAREDES INTERNAS DE AMBIENTES COM ÁREA ENTRE 5M² E 10M², E = 10MM, COM TALISCAS. AF_03/2024</t>
  </si>
  <si>
    <t xml:space="preserve"> 10.1.4 </t>
  </si>
  <si>
    <t xml:space="preserve"> 87424 </t>
  </si>
  <si>
    <t>APLICAÇÃO MANUAL DE GESSO SARRAFEADO (COM TALISCAS) EM PAREDES, ESPESSURA DE 1,0CM. AF_03/2023</t>
  </si>
  <si>
    <t>CONTRAPISO/PISO</t>
  </si>
  <si>
    <t>PISOS</t>
  </si>
  <si>
    <t xml:space="preserve"> 87249 </t>
  </si>
  <si>
    <t>REVESTIMENTO CERÂMICO PARA PISO COM PLACAS TIPO ESMALTADA DE DIMENSÕES 45X45 CM APLICADA EM AMBIENTES DE ÁREA MENOR QUE 5 M2. AF_02/2023_PE</t>
  </si>
  <si>
    <t xml:space="preserve"> 87251 </t>
  </si>
  <si>
    <t>REVESTIMENTO CERÂMICO PARA PISO COM PLACAS TIPO ESMALTADA DE DIMENSÕES 45X45 CM APLICADA EM AMBIENTES DE ÁREA MAIOR QUE 10 M2. AF_02/2023_PE</t>
  </si>
  <si>
    <t xml:space="preserve"> 11.1.5 </t>
  </si>
  <si>
    <t xml:space="preserve"> 101749 </t>
  </si>
  <si>
    <t>PISO CIMENTADO, TRAÇO 1:3 (CIMENTO E AREIA), ACABAMENTO LISO, ESPESSURA 4,0 CM, PREPARO MECÂNICO DA ARGAMASSA. AF_09/2020</t>
  </si>
  <si>
    <t xml:space="preserve"> 11.1.6 </t>
  </si>
  <si>
    <t xml:space="preserve"> SESC-REV-145 </t>
  </si>
  <si>
    <t>PISO VINÍLICO 5MM CLICADO ref. ESPAÇO FLOOR SOLID PLANK EASY BURITI / SPC CANNES ECO PREMIUN ECOMEX OU EQUIVALENTE</t>
  </si>
  <si>
    <t>SOLEIRAS E RODAPÉS</t>
  </si>
  <si>
    <t xml:space="preserve"> 101965 </t>
  </si>
  <si>
    <t>PEITORIL LINEAR EM GRANITO OU MÁRMORE, L = 15CM, COMPRIMENTO DE ATÉ 2M, ASSENTADO COM ARGAMASSA 1:6 COM ADITIVO. AF_11/2020</t>
  </si>
  <si>
    <t xml:space="preserve"> 130314 </t>
  </si>
  <si>
    <t>RODAPE 10x240cm POLIESTIRENO MODERNA 457 BRANCO SANTA LUZI</t>
  </si>
  <si>
    <t xml:space="preserve"> 190155 </t>
  </si>
  <si>
    <t>TESTEIRA EM GRANITO CINZA ANDORINHA 7,0cm</t>
  </si>
  <si>
    <t>CONTRAPISO</t>
  </si>
  <si>
    <t xml:space="preserve"> 87739 </t>
  </si>
  <si>
    <t>CONTRAPISO EM ARGAMASSA PRONTA, PREPARO MANUAL, APLICADO EM ÁREAS MOLHADAS SOBRE LAJE, ADERIDO, ACABAMENTO NÃO REFORÇADO, ESPESSURA 2CM. AF_07/2021</t>
  </si>
  <si>
    <t xml:space="preserve"> 87624 </t>
  </si>
  <si>
    <t>CONTRAPISO EM ARGAMASSA PRONTA, PREPARO MANUAL, APLICADO EM ÁREAS SECAS SOBRE LAJE, ADERIDO, ACABAMENTO NÃO REFORÇADO, ESPESSURA 2CM. AF_07/2021</t>
  </si>
  <si>
    <t>PAREDE</t>
  </si>
  <si>
    <t xml:space="preserve"> 12.1.2 </t>
  </si>
  <si>
    <t xml:space="preserve"> SESC-REV-187 </t>
  </si>
  <si>
    <t>REVESTIMENTO CERÂMICO PARA PISO OU PAREDE, CERÂMICA 30 X 60 CM AZULEJO 30x60cm BOLD ANTARTIDA PORTOBELLO CRU OU SIMILIAR, APLICADO COM ARGAMASSA INDUSTRIALIZADA AC-II, REJUNTADO, EXCLUSIVE REGULARIZAÇÃO DE BASE OU EMBOÇO</t>
  </si>
  <si>
    <t xml:space="preserve"> 12.1.3 </t>
  </si>
  <si>
    <t xml:space="preserve"> 88495 </t>
  </si>
  <si>
    <t>EMASSAMENTO COM MASSA LÁTEX, APLICAÇÃO EM PAREDE, UMA DEMÃO, LIXAMENTO MANUAL. AF_04/2023</t>
  </si>
  <si>
    <t xml:space="preserve"> 12.1.4 </t>
  </si>
  <si>
    <t xml:space="preserve"> 88423 </t>
  </si>
  <si>
    <t>APLICAÇÃO MANUAL DE PINTURA COM TINTA TEXTURIZADA ACRÍLICA EM PAREDES EXTERNAS DE CASAS, UMA COR. AF_03/2024</t>
  </si>
  <si>
    <t xml:space="preserve"> 12.1.5 </t>
  </si>
  <si>
    <t xml:space="preserve"> 96128 </t>
  </si>
  <si>
    <t>APLICAÇÃO MANUAL DE MASSA ACRÍLICA EM SUPERFÍCIES EXTERNAS DE SACADA DE EDIFÍCIOS DE MÚLTIPLOS PAVIMENTOS, UMA DEMÃO. AF_03/2024</t>
  </si>
  <si>
    <t xml:space="preserve"> 12.1.6 </t>
  </si>
  <si>
    <t xml:space="preserve"> 180004 </t>
  </si>
  <si>
    <t>PINTURA ESMALTE ACETINADO DUAS DEMAOS</t>
  </si>
  <si>
    <t xml:space="preserve"> 12.1.7 </t>
  </si>
  <si>
    <t xml:space="preserve"> 88485 </t>
  </si>
  <si>
    <t>FUNDO SELADOR ACRÍLICO, APLICAÇÃO MANUAL EM PAREDE, UMA DEMÃO. AF_04/2023</t>
  </si>
  <si>
    <t xml:space="preserve"> 12.1.8 </t>
  </si>
  <si>
    <t xml:space="preserve"> 88484 </t>
  </si>
  <si>
    <t>FUNDO SELADOR ACRÍLICO, APLICAÇÃO MANUAL EM TETO, UMA DEMÃO. AF_04/2023</t>
  </si>
  <si>
    <t xml:space="preserve"> 12.1.9 </t>
  </si>
  <si>
    <t xml:space="preserve"> 12.2 </t>
  </si>
  <si>
    <t>TETO/FORRO</t>
  </si>
  <si>
    <t xml:space="preserve"> 12.2.1 </t>
  </si>
  <si>
    <t xml:space="preserve"> 12.2.2 </t>
  </si>
  <si>
    <t xml:space="preserve"> SESC-VED-504 </t>
  </si>
  <si>
    <t>FORRO NOVO DE GYPSUM ESTRUTURADO FGE É COMPOSTO PELO APARAFUSAMENTO DE CHAPAS GYPSUM DRYWALL. NORMALMENTE, POSSUI 1.200 MM DE LARGURA E É SUSPENSO POR PENDURAIS COMPOSTOS DE SUPORTES NIVELADORES ASSOCIADOS A TIRANTES DE AÇO GALVANIZADO. O PERÍMETRO DO FORRO PODE SER EXECUTADO COM CANTONEIRA OU TABICA METÁLICA (incluso a execução dos alçapões necessários)</t>
  </si>
  <si>
    <t xml:space="preserve"> 12.2.3 </t>
  </si>
  <si>
    <t>ESQUADRIAS DE ALUMINIO</t>
  </si>
  <si>
    <t xml:space="preserve"> 112634 </t>
  </si>
  <si>
    <t>JANELA DE CORRER 4 FOLHAS EM ALUMINIO NATURAL COM VIDRO 6MM</t>
  </si>
  <si>
    <t xml:space="preserve"> 112210 </t>
  </si>
  <si>
    <t>JANELA ALUMINIO NATURAL BASCULANTE COM VIDRO</t>
  </si>
  <si>
    <t xml:space="preserve"> SESC-ESQ-101 </t>
  </si>
  <si>
    <t>FORNECIMENTO E INSTALAÇÃO TELA DE NYLON TIPO MOSQUITEIRO COM MOLDURA EM ALUMÍNIO ANODIZADO NATURAL</t>
  </si>
  <si>
    <t xml:space="preserve"> 112690 </t>
  </si>
  <si>
    <t>BRISE METALICO DE ALUMINIO CURVO/MOVEL,ASA AVIAO LUXALON 335</t>
  </si>
  <si>
    <t xml:space="preserve"> 94589 </t>
  </si>
  <si>
    <t>CONTRAMARCO DE ALUMÍNIO, FIXAÇÃO COM ARGAMASSA - FORNECIMENTO E INSTALAÇÃO. AF_12/2019</t>
  </si>
  <si>
    <t xml:space="preserve"> 13.1.7 </t>
  </si>
  <si>
    <t xml:space="preserve"> 112618 </t>
  </si>
  <si>
    <t>PORTAO DE CORRER EM ALUMINIO PINTURA ELETROSTATICA BRANCA</t>
  </si>
  <si>
    <t xml:space="preserve"> 100685 </t>
  </si>
  <si>
    <t>KIT DE PORTA DE MADEIRA PARA VERNIZ, SEMI-OCA (LEVE OU MÉDIA), PADRÃO MÉDIO, 90X210CM, ESPESSURA DE 3,5CM, ITENS INCLUSOS: DOBRADIÇAS, MONTAGEM E INSTALAÇÃO DE BATENTE, FECHADURA COM EXECUÇÃO DO FURO - FORNECIMENTO E INSTALAÇÃO. AF_12/2019</t>
  </si>
  <si>
    <t xml:space="preserve"> 100683 </t>
  </si>
  <si>
    <t>KIT DE PORTA DE MADEIRA PARA VERNIZ, SEMI-OCA (LEVE OU MÉDIA), PADRÃO MÉDIO, 80X210CM, ESPESSURA DE 3,5CM, ITENS INCLUSOS: DOBRADIÇAS, MONTAGEM E INSTALAÇÃO DE BATENTE, FECHADURA COM EXECUÇÃO DO FURO - FORNECIMENTO E INSTALAÇÃO. AF_12/2019</t>
  </si>
  <si>
    <t xml:space="preserve"> SESC- ESQ-220 </t>
  </si>
  <si>
    <t>FORNECIMENTO E INSTALAÇÃO DE  PORTA EM LAMINADO MELAMÍNICO ESTRUTURAL COM ACABAMENTO TEXTURIZADO, BATENTE EM ALUMÍNIO COM FERRAGENS - 60 X 180 CM</t>
  </si>
  <si>
    <t xml:space="preserve"> 90825 </t>
  </si>
  <si>
    <t>PORTA DE MADEIRA, MACIÇA (PESADA OU SUPERPESADA), 90X210CM, ESPESSURA DE 3,5CM, INCLUSO DOBRADIÇAS - FORNECIMENTO E INSTALAÇÃO. AF_12/2019</t>
  </si>
  <si>
    <t xml:space="preserve"> 13.2.5 </t>
  </si>
  <si>
    <t xml:space="preserve"> 102224 </t>
  </si>
  <si>
    <t>PINTURA VERNIZ (INCOLOR) ALQUÍDICO EM MADEIRA, USO INTERNO, 3 DEMÃOS. AF_01/2021</t>
  </si>
  <si>
    <t>VIDROS</t>
  </si>
  <si>
    <t xml:space="preserve"> 102176 </t>
  </si>
  <si>
    <t>INSTALAÇÃO DE VIDRO LAMINADO, E = 8 MM (4+4), ENCAIXADO EM PERFIL U. AF_01/2021_PS</t>
  </si>
  <si>
    <t xml:space="preserve"> 102166 </t>
  </si>
  <si>
    <t>INSTALAÇÃO DE VIDRO LISO INCOLOR, E = 6 MM, EM ESQUADRIA DE ALUMÍNIO OU PVC, FIXADO COM BAGUETE. AF_01/2021_PS</t>
  </si>
  <si>
    <t xml:space="preserve"> 102185 </t>
  </si>
  <si>
    <t>PORTA DE ABRIR COM MOLA HIDRÁULICA, EM VIDRO TEMPERADO, 2 FOLHAS DE 90X210 CM, ESPESSURA DD 10MM, INCLUSIVE ACESSÓRIOS. AF_01/2021</t>
  </si>
  <si>
    <t>FECHADURAS / MAÇANETAS / ACESSÓRIOS</t>
  </si>
  <si>
    <t xml:space="preserve"> 202332 </t>
  </si>
  <si>
    <t>PLACA DE IMPACTO DE PORTA 90x40cm</t>
  </si>
  <si>
    <t xml:space="preserve"> 13.4.2 </t>
  </si>
  <si>
    <t xml:space="preserve"> 110467 </t>
  </si>
  <si>
    <t>CAIXILHO MADEIRA COM VISOR PARA VIDRO DUPLO 4mm</t>
  </si>
  <si>
    <t xml:space="preserve"> 13.4.3 </t>
  </si>
  <si>
    <t xml:space="preserve"> 91307 </t>
  </si>
  <si>
    <t>FECHADURA DE EMBUTIR PARA PORTAS INTERNAS, COMPLETA, ACABAMENTO PADRÃO POPULAR, COM EXECUÇÃO DE FURO - FORNECIMENTO E INSTALAÇÃO. AF_12/2019</t>
  </si>
  <si>
    <t xml:space="preserve"> 13.4.4 </t>
  </si>
  <si>
    <t xml:space="preserve"> 112564 </t>
  </si>
  <si>
    <t>KIT PARA AUTOMACAO DE PORTAO DESLIZANTE (CORRER)</t>
  </si>
  <si>
    <t xml:space="preserve"> 94216 </t>
  </si>
  <si>
    <t>TELHAMENTO COM TELHA METÁLICA TERMOACÚSTICA E = 30 MM, COM ATÉ 2 ÁGUAS, INCLUSO IÇAMENTO. AF_07/2019</t>
  </si>
  <si>
    <t xml:space="preserve"> SESC-COB-015 </t>
  </si>
  <si>
    <t>FORNECIMENTO E INSTALAÇÃO DE TELHAMENTO TELHA TERMOISOLANTE REVESTIDA EM ACO GALVANIZADO, FACE SUPERIOR EM TELHA TRAPEZOIDAL E FACE INFERIOR EM CHAPA PLANA , REVESTIMENTO COM ESPESSURA DE 0,50 MM COM PRE-PINTURA NAS DUAS FACES, NUCLEO EM POLIESTIRENO (EPS) DE 30 MM</t>
  </si>
  <si>
    <t xml:space="preserve"> 100004 </t>
  </si>
  <si>
    <t>ESTRUTURA ACO TRELICADO PARA COBERTURA (23,672kg/m2)</t>
  </si>
  <si>
    <t>HIDRAULICA</t>
  </si>
  <si>
    <t>ESGOTO SANITARIO</t>
  </si>
  <si>
    <t xml:space="preserve"> 94705 </t>
  </si>
  <si>
    <t>ADAPTADOR COM FLANGE E ANEL DE VEDAÇÃO, PVC, SOLDÁVEL, DN 40 MM X 1 1/4", INSTALADO EM RESERVAÇÃO PREDIAL DE ÁGUA - FORNECIMENTO E INSTALAÇÃO. AF_04/2024</t>
  </si>
  <si>
    <t xml:space="preserve"> 104328 </t>
  </si>
  <si>
    <t>CAIXA SIFONADA, COM GRELHA QUADRADA, PVC, DN 150 X 150 X 50 MM, JUNTA SOLDÁVEL, FORNECIDA E INSTALADA EM RAMAL DE DESCARGA OU EM RAMAL DE ESGOTO SANITÁRIO. AF_08/2022</t>
  </si>
  <si>
    <t xml:space="preserve"> 104348 </t>
  </si>
  <si>
    <t>TERMINAL DE VENTILAÇÃO, PVC, SÉRIE NORMAL, ESGOTO PREDIAL, DN 50 MM, JUNTA SOLDÁVEL, FORNECIDO E INSTALADO EM PRUMADA DE ESGOTO SANITÁRIO OU VENTILAÇÃO. AF_08/2022</t>
  </si>
  <si>
    <t xml:space="preserve"> SESC-HID-143 </t>
  </si>
  <si>
    <t>TUBO PVC, SERIE NORMAL, ESGOTO PREDIAL, DN 40 MM, FORNECIDO E INSTALADO EM RAMAL DE DESCARGA OU RAMAL DE ESGOTO SANITÁRIO (INCLUSIVE CONEXÕES)</t>
  </si>
  <si>
    <t xml:space="preserve"> SESC-HID-332 </t>
  </si>
  <si>
    <t>FORNECIMENTO E INSTALAÇÃO DE TUBO PVC, SERIE NORMAL, ESGOTO PREDIAL, DN 50 MM, FORNECIDO E INSTALADO EM RAMAL DE DESCARGA OU RAMAL DE ESGOTO SANITÁRIO. AF_08/2022 (INCLUSO CONEXOES)</t>
  </si>
  <si>
    <t xml:space="preserve"> 15.1.7 </t>
  </si>
  <si>
    <t xml:space="preserve"> SESC-HID-142 </t>
  </si>
  <si>
    <t>TUBO PVC, SERIE NORMAL, ESGOTO PREDIAL, DN 100 MM, FORNECIDO E INSTALADO EM RAMAL DE DESCARGA OU RAMAL DE ESGOTO SANITÁRIO (INCLUSIVE CONEXÕES).</t>
  </si>
  <si>
    <t>AGUA DISTRIBUIÇÃO</t>
  </si>
  <si>
    <t xml:space="preserve"> 15.2.2 </t>
  </si>
  <si>
    <t xml:space="preserve"> 89391 </t>
  </si>
  <si>
    <t>ADAPTADOR CURTO COM BOLSA E ROSCA PARA REGISTRO, PVC, SOLDÁVEL, DN 32MM X 1 , INSTALADO EM RAMAL OU SUB-RAMAL DE ÁGUA - FORNECIMENTO E INSTALAÇÃO. AF_06/2022</t>
  </si>
  <si>
    <t xml:space="preserve"> 15.2.3 </t>
  </si>
  <si>
    <t xml:space="preserve"> 94792 </t>
  </si>
  <si>
    <t>REGISTRO DE GAVETA BRUTO, LATÃO, ROSCÁVEL, 1", COM ACABAMENTO E CANOPLA CROMADOS - FORNECIMENTO E INSTALAÇÃO. AF_08/2021</t>
  </si>
  <si>
    <t xml:space="preserve"> 15.2.4 </t>
  </si>
  <si>
    <t xml:space="preserve"> 89429 </t>
  </si>
  <si>
    <t>ADAPTADOR CURTO COM BOLSA E ROSCA PARA REGISTRO, PVC, SOLDÁVEL, DN 25MM X 3/4 , INSTALADO EM RAMAL DE DISTRIBUIÇÃO DE ÁGUA - FORNECIMENTO E INSTALAÇÃO. AF_06/2022</t>
  </si>
  <si>
    <t xml:space="preserve"> 15.2.5 </t>
  </si>
  <si>
    <t xml:space="preserve"> 15.2.6 </t>
  </si>
  <si>
    <t xml:space="preserve"> 105139 </t>
  </si>
  <si>
    <t>BUCHA DE REDUÇÃO PVC, SOLDÁVEL, LONGA, DN 60 X 32 MM, INSTALADO EM RESERVAÇÃO PREDIAL DE ÁGUA - FORNECIMENTO E INSTALAÇÃO. AF_04/2024</t>
  </si>
  <si>
    <t xml:space="preserve"> 15.2.7 </t>
  </si>
  <si>
    <t xml:space="preserve"> 105138 </t>
  </si>
  <si>
    <t>BUCHA DE REDUÇÃO PVC, SOLDÁVEL, LONGA, DN 60 X 25 MM, INSTALADO EM RESERVAÇÃO PREDIAL DE ÁGUA - FORNECIMENTO E INSTALAÇÃO. AF_04/2024</t>
  </si>
  <si>
    <t xml:space="preserve"> 15.2.8 </t>
  </si>
  <si>
    <t xml:space="preserve"> 15.2.9 </t>
  </si>
  <si>
    <t xml:space="preserve"> SESC-HID-189 </t>
  </si>
  <si>
    <t>FORNECIMENTO E EXECUÇÃO DE  TUBO, PVC, SOLDÁVEL, DN 25MM, INSTALADO EM RAMAL DE DISTRIBUIÇÃO DE ÁGUA - FORNECIMENTO E INSTALAÇÃO. AF_06/2022 INCLUSIVE CONEXOES</t>
  </si>
  <si>
    <t xml:space="preserve"> 15.2.10 </t>
  </si>
  <si>
    <t xml:space="preserve"> SESC-HID-194 </t>
  </si>
  <si>
    <t>FORNECIMENTO E EXECUÇÃO TUBO, PVC, SOLDÁVEL, DN 32 MM, INSTALADO EM RESERVAÇÃO PREDIAL DE ÁGUA - FORNECIMENTO E INSTALAÇÃO. AF_04/2024 INCLUSIVE CONEXOES</t>
  </si>
  <si>
    <t xml:space="preserve"> 15.2.11 </t>
  </si>
  <si>
    <t xml:space="preserve"> SESC-HID-192 </t>
  </si>
  <si>
    <t>FORNECIMENTO E EXECUÇÃO TUBO, PVC, SOLDÁVEL, DN 60 MM, INSTALADO EM RESERVAÇÃO PREDIAL DE ÁGUA - FORNECIMENTO E INSTALAÇÃO. AF_04/2024 INCLUSIVE CONEXOES</t>
  </si>
  <si>
    <t>SUCÇÃO/RECALQUE</t>
  </si>
  <si>
    <t xml:space="preserve"> 15.3.3 </t>
  </si>
  <si>
    <t xml:space="preserve"> 15.3.4 </t>
  </si>
  <si>
    <t xml:space="preserve"> 15.3.5 </t>
  </si>
  <si>
    <t xml:space="preserve"> 99619 </t>
  </si>
  <si>
    <t>VÁLVULA DE RETENÇÃO HORIZONTAL, DE BRONZE, ROSCÁVEL, 3/4" - FORNECIMENTO E INSTALAÇÃO. AF_08/2021</t>
  </si>
  <si>
    <t xml:space="preserve"> 15.3.6 </t>
  </si>
  <si>
    <t xml:space="preserve"> 15.3.7 </t>
  </si>
  <si>
    <t xml:space="preserve"> 15.3.8 </t>
  </si>
  <si>
    <t xml:space="preserve"> 102113 </t>
  </si>
  <si>
    <t>BOMBA CENTRÍFUGA, TRIFÁSICA, 1 CV OU 0,99 HP, HM 14 A 40 M, Q 0,6 A 8,4 M3/H - FORNECIMENTO E INSTALAÇÃO. AF_12/2020</t>
  </si>
  <si>
    <t xml:space="preserve"> 15.3.9 </t>
  </si>
  <si>
    <t xml:space="preserve"> 15.3.10 </t>
  </si>
  <si>
    <t xml:space="preserve"> 94228 </t>
  </si>
  <si>
    <t>CALHA EM CHAPA DE AÇO GALVANIZADO NÚMERO 24, DESENVOLVIMENTO DE 50 CM, INCLUSO TRANSPORTE VERTICAL. AF_07/2019</t>
  </si>
  <si>
    <t>FIXAÇÃO DE TUBULAÇÃO</t>
  </si>
  <si>
    <t xml:space="preserve"> 91185 </t>
  </si>
  <si>
    <t>FIXAÇÃO DE TUBOS HORIZONTAIS DE PVC ÁGUA, PVC ESGOTO, PVC ÁGUA PLUVIAL, CPVC, PPR, COBRE OU AÇO, DIÂMETROS MENORES OU IGUAIS A 40 MM, COM ABRAÇADEIRA METÁLICA FLEXÍVEL 18 MM, FIXADA DIRETAMENTE NA LAJE. AF_09/2023</t>
  </si>
  <si>
    <t xml:space="preserve"> 91171 </t>
  </si>
  <si>
    <t>FIXAÇÃO DE TUBOS HORIZONTAIS DE PVC ÁGUA, PVC ESGOTO, PVC ÁGUA PLUVIAL, CPVC, PPR, COBRE OU AÇO, DIÂMETROS MAIORES QUE 40 MM E MENORES OU IGUAIS A 75 MM, COM ABRAÇADEIRA METÁLICA RÍGIDA TIPO U PERFIL 2 1/2", FIXADA EM PERFILADO EM LAJE. AF_09/2023_PS</t>
  </si>
  <si>
    <t xml:space="preserve"> 91172 </t>
  </si>
  <si>
    <t>FIXAÇÃO DE TUBOS HORIZONTAIS DE PVC ÁGUA, PVC ESGOTO, PVC ÁGUA PLUVIAL, CPVC, PPR, COBRE OU AÇO, DIÂMETROS MAIORES QUE 75 MM E MENORES OU IGUAIS A 100 MM, COM ABRAÇADEIRA METÁLICA RÍGIDA TIPO U PERFIL 4", FIXADA EM PERFILADO EM LAJE. AF_09/2023_PS</t>
  </si>
  <si>
    <t>LOUÇAS, METAIS E ACESSORIOS PARA BANHEIROS</t>
  </si>
  <si>
    <t xml:space="preserve"> 190085 </t>
  </si>
  <si>
    <t>CABIDE FLEX CROMADO 2060.C.FLX DECA</t>
  </si>
  <si>
    <t xml:space="preserve"> 150160 </t>
  </si>
  <si>
    <t>ESPELHO EM CRISTAL INCOLOR 6mm APLICADO PAREDES</t>
  </si>
  <si>
    <t xml:space="preserve"> 190324 </t>
  </si>
  <si>
    <t>TORNEIRA P/ LAVATORIO MESA BICA BAIXA PRESSMATIC COMPACT</t>
  </si>
  <si>
    <t xml:space="preserve"> 100853 </t>
  </si>
  <si>
    <t>TORNEIRA CROMADA DE MESA PARA LAVATORIO, TIPO MONOCOMANDO. AF_01/2020</t>
  </si>
  <si>
    <t xml:space="preserve"> 190074 </t>
  </si>
  <si>
    <t>GRELHA PARA RALO 15x15cm CROMADA</t>
  </si>
  <si>
    <t xml:space="preserve"> 100867 </t>
  </si>
  <si>
    <t>BARRA DE APOIO RETA, EM ACO INOX POLIDO, COMPRIMENTO 70 CM,  FIXADA NA PAREDE - FORNECIMENTO E INSTALAÇÃO. AF_01/2020</t>
  </si>
  <si>
    <t xml:space="preserve"> 100868 </t>
  </si>
  <si>
    <t>BARRA DE APOIO RETA, EM ACO INOX POLIDO, COMPRIMENTO 80 CM,  FIXADA NA PAREDE - FORNECIMENTO E INSTALAÇÃO. AF_01/2020</t>
  </si>
  <si>
    <t xml:space="preserve"> SESC-HID-263 </t>
  </si>
  <si>
    <t>BARRA DE APOIO, RETA, FIXA, EM AÇO INOX, L=40CM, D=1 1/4", JACKWAL OU EQUIVALENTE</t>
  </si>
  <si>
    <t xml:space="preserve"> 190068 </t>
  </si>
  <si>
    <t>DUCHA HIGIENICA COM DERIVACAO E GATILHO BRANCO TARGA - DECA</t>
  </si>
  <si>
    <t xml:space="preserve"> 16.10 </t>
  </si>
  <si>
    <t xml:space="preserve"> SESC-HID-277 </t>
  </si>
  <si>
    <t>FORNECIMENTO E INSTALAÇÃO DE VASO SANITÁRIO PARA PcD COM CAIXA ACOPLADA COM DUPLO ACIONAMENTO (1ª LINHA) - COMPLETO EXCLUSO O ASSENTO</t>
  </si>
  <si>
    <t xml:space="preserve"> 16.11 </t>
  </si>
  <si>
    <t xml:space="preserve"> 190239 </t>
  </si>
  <si>
    <t>LAVATORIO LINHA IZY L-15.17 IZY DECA COM SIFAO E VALVULA</t>
  </si>
  <si>
    <t xml:space="preserve"> 16.12 </t>
  </si>
  <si>
    <t xml:space="preserve"> 86935 </t>
  </si>
  <si>
    <t>CUBA DE EMBUTIR DE AÇO INOXIDÁVEL MÉDIA, INCLUSO VÁLVULA TIPO AMERICANA EM METAL CROMADO E SIFÃO FLEXÍVEL EM PVC - FORNECIMENTO E INSTALAÇÃO. AF_01/2020</t>
  </si>
  <si>
    <t xml:space="preserve"> 16.13 </t>
  </si>
  <si>
    <t>CHUVEIRO ELÉTRICO COMUM CORPO PLÁSTICO, TIPO DUCHA - FORNECIMENTO E INSTALAÇÃO. AF_01/2020</t>
  </si>
  <si>
    <t xml:space="preserve"> 16.14 </t>
  </si>
  <si>
    <t xml:space="preserve"> 86883 </t>
  </si>
  <si>
    <t>SIFÃO DO TIPO FLEXÍVEL EM PVC 1  X 1.1/2  - FORNECIMENTO E INSTALAÇÃO. AF_01/2020</t>
  </si>
  <si>
    <t xml:space="preserve"> 16.15 </t>
  </si>
  <si>
    <t xml:space="preserve"> 190097 </t>
  </si>
  <si>
    <t>VASO SANITARIO CONVENCIONAL STUDIO KIDS BRANCO PI.16.17 DECA</t>
  </si>
  <si>
    <t xml:space="preserve"> 16.16 </t>
  </si>
  <si>
    <t xml:space="preserve"> 16.17 </t>
  </si>
  <si>
    <t xml:space="preserve"> 190452 </t>
  </si>
  <si>
    <t>CUBA OVAL EMBUTIR 40x30cm L-59.17 DECA COM METAIS</t>
  </si>
  <si>
    <t xml:space="preserve"> 16.18 </t>
  </si>
  <si>
    <t xml:space="preserve"> 120035 </t>
  </si>
  <si>
    <t>CANTONEIRA METALICA PARA PROTECAO DE CANTOS-VIVOS</t>
  </si>
  <si>
    <t xml:space="preserve"> 16.19 </t>
  </si>
  <si>
    <t xml:space="preserve"> 100862 </t>
  </si>
  <si>
    <t>SUPORTE MÃO FRANCESA EM ACO, ABAS IGUAIS 40 CM, CAPACIDADE MINIMA 70 KG, BRANCO - FORNECIMENTO E INSTALAÇÃO. AF_01/2020</t>
  </si>
  <si>
    <t xml:space="preserve"> 16.20 </t>
  </si>
  <si>
    <t xml:space="preserve"> 86913 </t>
  </si>
  <si>
    <t>TORNEIRA CROMADA 1/2" OU 3/4" PARA TANQUE, PADRÃO POPULAR - FORNECIMENTO E INSTALAÇÃO. AF_01/2020</t>
  </si>
  <si>
    <t xml:space="preserve"> 16.21 </t>
  </si>
  <si>
    <t xml:space="preserve"> 16.22 </t>
  </si>
  <si>
    <t xml:space="preserve"> 86919 </t>
  </si>
  <si>
    <t>TANQUE DE LOUÇA BRANCA COM COLUNA, 30L OU EQUIVALENTE, INCLUSO SIFÃO FLEXÍVEL EM PVC, VÁLVULA METÁLICA E TORNEIRA DE METAL CROMADO PADRÃO MÉDIO - FORNECIMENTO E INSTALAÇÃO. AF_01/2020</t>
  </si>
  <si>
    <t xml:space="preserve"> 16.23 </t>
  </si>
  <si>
    <t xml:space="preserve"> 86910 </t>
  </si>
  <si>
    <t>TORNEIRA CROMADA TUBO MÓVEL, DE PAREDE, 1/2" OU 3/4", PARA PIA DE COZINHA, PADRÃO MÉDIO - FORNECIMENTO E INSTALAÇÃO. AF_01/2020</t>
  </si>
  <si>
    <t xml:space="preserve"> 16.24 </t>
  </si>
  <si>
    <t xml:space="preserve"> 190323 </t>
  </si>
  <si>
    <t>TORNEIRA DE MESA BICA ALTA IZY 1195 C37 DECA</t>
  </si>
  <si>
    <t xml:space="preserve"> 16.25 </t>
  </si>
  <si>
    <t xml:space="preserve"> 86900 </t>
  </si>
  <si>
    <t>CUBA DE EMBUTIR RETANGULAR DE AÇO INOXIDÁVEL, 46 X 30 X 12 CM - FORNECIMENTO E INSTALAÇÃO. AF_01/2020</t>
  </si>
  <si>
    <t xml:space="preserve"> 16.26 </t>
  </si>
  <si>
    <t xml:space="preserve"> 202347 </t>
  </si>
  <si>
    <t>KIT PEDAL DE ACIONAM ELETRICO C/ TORNEIRA BICA ALTA (51</t>
  </si>
  <si>
    <t xml:space="preserve"> 16.27 </t>
  </si>
  <si>
    <t xml:space="preserve"> 190392 </t>
  </si>
  <si>
    <t>CUBA ACO INOX GOURMET COZINHA SOBREPOR/EMBUTIR+VALVULA</t>
  </si>
  <si>
    <t>ABRIGO DE RESIDUO</t>
  </si>
  <si>
    <t>ESCAVAÇÃO</t>
  </si>
  <si>
    <t xml:space="preserve"> 96527 </t>
  </si>
  <si>
    <t>ESCAVAÇÃO MANUAL PARA VIGA BALDRAME OU SAPATA CORRIDA (INCLUINDO ESCAVAÇÃO PARA COLOCAÇÃO DE FÔRMAS). AF_01/2024</t>
  </si>
  <si>
    <t xml:space="preserve"> 96619 </t>
  </si>
  <si>
    <t>LASTRO DE CONCRETO MAGRO, APLICADO EM BLOCOS DE COROAMENTO OU SAPATAS, ESPESSURA DE 5 CM. AF_01/2024</t>
  </si>
  <si>
    <t xml:space="preserve"> 104737 </t>
  </si>
  <si>
    <t>REATERRO MANUAL DE VALAS, COM PLACA VIBRATÓRIA. AF_08/2023</t>
  </si>
  <si>
    <t>FORMA E FERRAGEM</t>
  </si>
  <si>
    <t xml:space="preserve"> 96529 </t>
  </si>
  <si>
    <t>FABRICAÇÃO, MONTAGEM E DESMONTAGEM DE FÔRMA PARA SAPATA, EM MADEIRA SERRADA, E=25 MM, 1 UTILIZAÇÃO. AF_01/2024</t>
  </si>
  <si>
    <t>ARMAÇÃO DE BLOCO UTILIZANDO AÇO CA-60 DE 5 MM - MONTAGEM. AF_01/2024</t>
  </si>
  <si>
    <t>ARMAÇÃO DE BLOCO UTILIZANDO AÇO CA-50 DE 6,3 MM - MONTAGEM. AF_01/2024</t>
  </si>
  <si>
    <t>ARMAÇÃO DE BLOCO UTILIZANDO AÇO CA-50 DE 8 MM - MONTAGEM. AF_01/2024</t>
  </si>
  <si>
    <t xml:space="preserve"> 17.2.5 </t>
  </si>
  <si>
    <t>ARMAÇÃO DE BLOCO UTILIZANDO AÇO CA-50 DE 10 MM - MONTAGEM. AF_01/2024</t>
  </si>
  <si>
    <t>CONCRETO</t>
  </si>
  <si>
    <t xml:space="preserve"> 94971 </t>
  </si>
  <si>
    <t>CONCRETO FCK = 25MPA, TRAÇO 1:2,3:2,7 (EM MASSA SECA DE CIMENTO/ AREIA MÉDIA/ BRITA 1) - PREPARO MECÂNICO COM BETONEIRA 600 L. AF_05/2021</t>
  </si>
  <si>
    <t>PISO</t>
  </si>
  <si>
    <t>LASTRO DE CONCRETO MAGRO, APLICADO EM PISOS, LAJES SOBRE SOLO OU RADIERS. AF_01/2024</t>
  </si>
  <si>
    <t xml:space="preserve"> 97090 </t>
  </si>
  <si>
    <t>ARMAÇÃO PARA EXECUÇÃO DE RADIER, PISO DE CONCRETO OU LAJE SOBRE SOLO, COM USO DE TELA Q-138. AF_09/2021</t>
  </si>
  <si>
    <t xml:space="preserve"> 17.4.4 </t>
  </si>
  <si>
    <t xml:space="preserve"> 87747 </t>
  </si>
  <si>
    <t>CONTRAPISO EM ARGAMASSA TRAÇO 1:4 (CIMENTO E AREIA), PREPARO MANUAL, APLICADO EM ÁREAS MOLHADAS SOBRE LAJE, ADERIDO, ACABAMENTO NÃO REFORÇADO, ESPESSURA 3CM. AF_07/2021</t>
  </si>
  <si>
    <t>ALVENARIA</t>
  </si>
  <si>
    <t xml:space="preserve"> 89478 </t>
  </si>
  <si>
    <t>ALVENARIA DE BLOCOS DE CONCRETO ESTRUTURAL 14X19X29 CM (ESPESSURA 14 CM), FBK = 4,5 MPA, UTILIZANDO COLHER DE PEDREIRO. AF_10/2022</t>
  </si>
  <si>
    <t xml:space="preserve"> 17.6 </t>
  </si>
  <si>
    <t>LAJE</t>
  </si>
  <si>
    <t xml:space="preserve"> 17.6.1 </t>
  </si>
  <si>
    <t xml:space="preserve"> 023353 </t>
  </si>
  <si>
    <t>LAJE PRE-FABRICADA TRELIC. P/PISO/COBERTURA BLOCO EPS, 40CM</t>
  </si>
  <si>
    <t xml:space="preserve"> 17.6.2 </t>
  </si>
  <si>
    <t xml:space="preserve"> 92482 </t>
  </si>
  <si>
    <t>MONTAGEM E DESMONTAGEM DE FÔRMA DE LAJE MACIÇA, PÉ-DIREITO SIMPLES, EM MADEIRA SERRADA, 1 UTILIZAÇÃO. AF_09/2020</t>
  </si>
  <si>
    <t xml:space="preserve"> 17.6.4 </t>
  </si>
  <si>
    <t xml:space="preserve"> 92768 </t>
  </si>
  <si>
    <t>ARMAÇÃO DE LAJE DE ESTRUTURA CONVENCIONAL DE CONCRETO ARMADO UTILIZANDO AÇO CA-60 DE 5,0 MM - MONTAGEM. AF_06/2022</t>
  </si>
  <si>
    <t xml:space="preserve"> 17.6.5 </t>
  </si>
  <si>
    <t xml:space="preserve"> 17.6.6 </t>
  </si>
  <si>
    <t xml:space="preserve"> 17.6.7 </t>
  </si>
  <si>
    <t xml:space="preserve"> 17.7 </t>
  </si>
  <si>
    <t>IMPERMEABILIZAÇÃO</t>
  </si>
  <si>
    <t xml:space="preserve"> 17.7.1 </t>
  </si>
  <si>
    <t xml:space="preserve"> 98546 </t>
  </si>
  <si>
    <t>IMPERMEABILIZAÇÃO DE SUPERFÍCIE COM MANTA ASFÁLTICA, UMA CAMADA, INCLUSIVE APLICAÇÃO DE PRIMER ASFÁLTICO, E=4MM. AF_09/2023</t>
  </si>
  <si>
    <t xml:space="preserve"> 17.7.2 </t>
  </si>
  <si>
    <t xml:space="preserve"> SESC-SER-096 </t>
  </si>
  <si>
    <t>FORNECIMENTO E INSTALAÇÃO DE CORRIMÃO DUPLO EM TUBO DE AÇO INOX D = 1 1/2" CONFORME NORMA DO CORPO DE BOMBEIRO  FIXADO EM ALVENARIA</t>
  </si>
  <si>
    <t xml:space="preserve"> 18.2 </t>
  </si>
  <si>
    <t xml:space="preserve"> 100774 </t>
  </si>
  <si>
    <t>ESTRUTURA TRELIÇADA DE COBERTURA, TIPO SHED, COM LIGAÇÕES SOLDADAS, INCLUSOS PERFIS METÁLICOS, CHAPAS METÁLICAS, MÃO DE OBRA E TRANSPORTE COM GUINDASTE - FORNECIMENTO E INSTALAÇÃO. AF_01/2020_PSA</t>
  </si>
  <si>
    <t xml:space="preserve"> 18.3 </t>
  </si>
  <si>
    <t xml:space="preserve"> 070059 </t>
  </si>
  <si>
    <t>CHUMBADOR PARABOLT 3/8""</t>
  </si>
  <si>
    <t xml:space="preserve"> 18.4 </t>
  </si>
  <si>
    <t xml:space="preserve"> SESC-SEG-005 </t>
  </si>
  <si>
    <t>PROJETO  EXECUTIVO  DE  LINHA  DE  VIDA</t>
  </si>
  <si>
    <t>PR A0</t>
  </si>
  <si>
    <t xml:space="preserve"> 18.5 </t>
  </si>
  <si>
    <t xml:space="preserve"> SESC-SEG-001 </t>
  </si>
  <si>
    <t>FORNECIMENTO E MONTAGEM DE LINHA DE VIDA HORIZONTAL EM CABO DE AÇO INOX DIÂM. 8 MM, PERFIL 7X19, INCLUSIVE ACESSÓRIOS DE FIXAÇÃO</t>
  </si>
  <si>
    <t>PADRÃO CEMIG RAMAL TIPO F</t>
  </si>
  <si>
    <t xml:space="preserve"> 101532 </t>
  </si>
  <si>
    <t>ENTRADA DE ENERGIA ELÉTRICA, SUBTERRÂNEA, TRIFÁSICA, COM CAIXA DE SOBREPOR, CABO DE 35 MM2 E DISJUNTOR DIN 50A (NÃO INCLUSA MURETA DE ALVENARIA). AF_07/2020_PS</t>
  </si>
  <si>
    <t xml:space="preserve"> SESC-ELE-904 </t>
  </si>
  <si>
    <t>CAIXA DE INSPEÇÃO EM CONCRETO, TIPO "ZB" GARAGEM, PADRÃO CEMIG, DIMENSÃO (52X44)CM, ALTURA 70CM, COM TAMPA E ARO ARTICULADO EM FERRO FUNDIDO, INCLUSIVE ESCAVAÇÃO, APILOAMENTO, LASTRO DE BRITA, REATERRO E TRANSPORTE COM RETIRADA DO MATERIAL ESCAVADO (EM CAÇAMBA)</t>
  </si>
  <si>
    <t xml:space="preserve"> 93012 </t>
  </si>
  <si>
    <t>ELETRODUTO RÍGIDO ROSCÁVEL, PVC, DN 110 MM (4"), PARA REDE ENTERRADA DE DISTRIBUIÇÃO DE ENERGIA ELÉTRICA - FORNECIMENTO E INSTALAÇÃO. AF_12/2021</t>
  </si>
  <si>
    <t xml:space="preserve"> 19.2.5 </t>
  </si>
  <si>
    <t xml:space="preserve"> SESC-ELE-730 </t>
  </si>
  <si>
    <t>CONDULETE ALUMINIO MULTIPLO X 2"" COM KIT DE VEDACAO IP54</t>
  </si>
  <si>
    <t xml:space="preserve"> SESC-ELE-103 </t>
  </si>
  <si>
    <t>ELETRODUTO DE AÇO GALVANIZADO A FOGO, INCLUSIVE CONEXÕES, SUPORTES E FIXAÇÃO DN 50 (2")</t>
  </si>
  <si>
    <t xml:space="preserve"> 19.2.6 </t>
  </si>
  <si>
    <t xml:space="preserve"> SESC-ELE-741 </t>
  </si>
  <si>
    <t>ELETRODUTO DE AÇO GALVANIZADO A FOGO PESADO, INCLUSIVE CONEXÕES, SUPORTES E FIXAÇÃO DN 50 (2")</t>
  </si>
  <si>
    <t xml:space="preserve"> 19.2.7 </t>
  </si>
  <si>
    <t xml:space="preserve"> SESC-ELE-110 </t>
  </si>
  <si>
    <t>Copia da SETOP (ED-17973) - CONDULETE DE ALUMÍNIO, MÚLTIPLO, DIÂMETRO DE SAÍDA 2" (50MM), INCLUSIVE INSTALAÇÃO, MÓDULO E PLACA (FORNECIMENTO)</t>
  </si>
  <si>
    <t xml:space="preserve"> 19.2.8 </t>
  </si>
  <si>
    <t xml:space="preserve"> 104758 </t>
  </si>
  <si>
    <t>FURO MANUAL EM ALVENARIA, PARA INSTALAÇÕES ELÉTRICAS, DIÂMETROS MENORES OU IGUAIS A 40 MM. AF_09/2023</t>
  </si>
  <si>
    <t xml:space="preserve"> 19.2.9 </t>
  </si>
  <si>
    <t xml:space="preserve"> 104760 </t>
  </si>
  <si>
    <t>FURO MANUAL EM ALVENARIA, PARA INSTALAÇÕES ELÉTRICAS, DIÂMETROS MAIORES QUE 75 MM E MENORES OU IGUAIS A 100 MM. AF_09/2023</t>
  </si>
  <si>
    <t xml:space="preserve"> 19.2.10 </t>
  </si>
  <si>
    <t xml:space="preserve"> 101561 </t>
  </si>
  <si>
    <t>CABO DE COBRE FLEXÍVEL ISOLADO, 16 MM², 0,6/1,0 KV, PARA REDE AÉREA DE DISTRIBUIÇÃO DE ENERGIA ELÉTRICA DE BAIXA TENSÃO - FORNECIMENTO E INSTALAÇÃO. AF_07/2020</t>
  </si>
  <si>
    <t xml:space="preserve"> 19.2.11 </t>
  </si>
  <si>
    <t xml:space="preserve"> 19.2.12 </t>
  </si>
  <si>
    <t xml:space="preserve"> 101563 </t>
  </si>
  <si>
    <t>CABO DE COBRE FLEXÍVEL ISOLADO, 35 MM², 0,6/1,0 KV, PARA REDE AÉREA DE DISTRIBUIÇÃO DE ENERGIA ELÉTRICA DE BAIXA TENSÃO - FORNECIMENTO E INSTALAÇÃO. AF_07/2020</t>
  </si>
  <si>
    <t xml:space="preserve"> 19.2.13 </t>
  </si>
  <si>
    <t xml:space="preserve"> 101564 </t>
  </si>
  <si>
    <t>CABO DE COBRE FLEXÍVEL ISOLADO, 50 MM², 0,6/1,0 KV, PARA REDE AÉREA DE DISTRIBUIÇÃO DE ENERGIA ELÉTRICA DE BAIXA TENSÃO - FORNECIMENTO E INSTALAÇÃO. AF_07/2020</t>
  </si>
  <si>
    <t xml:space="preserve"> 19.2.14 </t>
  </si>
  <si>
    <t xml:space="preserve"> 101565 </t>
  </si>
  <si>
    <t>CABO DE COBRE FLEXÍVEL ISOLADO, 70 MM², 0,6/1,0 KV, PARA REDE AÉREA DE DISTRIBUIÇÃO DE ENERGIA ELÉTRICA DE BAIXA TENSÃO - FORNECIMENTO E INSTALAÇÃO. AF_07/2020</t>
  </si>
  <si>
    <t xml:space="preserve"> 19.2.15 </t>
  </si>
  <si>
    <t xml:space="preserve"> 101567 </t>
  </si>
  <si>
    <t>CABO DE COBRE FLEXÍVEL ISOLADO, 95 MM², 0,6/1,0 KV, PARA REDE AÉREA DE DISTRIBUIÇÃO DE ENERGIA ELÉTRICA DE BAIXA TENSÃO - FORNECIMENTO E INSTALAÇÃO. AF_07/2020</t>
  </si>
  <si>
    <t xml:space="preserve"> 19.2.16 </t>
  </si>
  <si>
    <t xml:space="preserve"> 19.2.17 </t>
  </si>
  <si>
    <t xml:space="preserve"> SESC-ELE-595 </t>
  </si>
  <si>
    <t>MUFLA TERMINAL PRIMARIA UNIPOLAR USO INTERNO PARA CABO 35/120MM2, ISOLACAO 15/25KV EM EPR - BORRACHA DE SILICONE. FORNECIMENTO E INSTALACAO.</t>
  </si>
  <si>
    <t xml:space="preserve"> 19.2.18 </t>
  </si>
  <si>
    <t xml:space="preserve"> 19.2.19 </t>
  </si>
  <si>
    <t xml:space="preserve"> SESC-ELE-438 </t>
  </si>
  <si>
    <t>CAIXA DE PASSAGEM PRÉ MOLDADA DE CONCRETO, TIPO ZC, PARA PASSEIO, COM TAMPA ARTICULADA 77X67X90CM - PADRÃO CEMIG</t>
  </si>
  <si>
    <t xml:space="preserve"> 19.2.20 </t>
  </si>
  <si>
    <t xml:space="preserve"> SESC-ELE-905 </t>
  </si>
  <si>
    <t>ELETROCALHA LISA,COM TAMPA,TIPO "U",150X75MM,TRATAMENTO SUPE RFICIAL PRE-ZINCADO A QUENTE,INCLUSIVE CONEXOES,ACESSORIOS E FIXACAO SUPERIOR.FORNECIMENTO E COLOCACAO</t>
  </si>
  <si>
    <t xml:space="preserve"> 19.3.4 </t>
  </si>
  <si>
    <t xml:space="preserve"> 91855 </t>
  </si>
  <si>
    <t>ELETRODUTO FLEXÍVEL CORRUGADO REFORÇADO, PVC, DN 25 MM (3/4"), PARA CIRCUITOS TERMINAIS, INSTALADO EM PAREDE - FORNECIMENTO E INSTALAÇÃO. AF_03/2023</t>
  </si>
  <si>
    <t xml:space="preserve"> 19.3.5 </t>
  </si>
  <si>
    <t xml:space="preserve"> 91847 </t>
  </si>
  <si>
    <t>ELETRODUTO FLEXÍVEL CORRUGADO REFORÇADO, PVC, DN 32 MM (1"), PARA CIRCUITOS TERMINAIS, INSTALADO EM LAJE - FORNECIMENTO E INSTALAÇÃO. AF_03/2023</t>
  </si>
  <si>
    <t xml:space="preserve"> 19.3.6 </t>
  </si>
  <si>
    <t xml:space="preserve"> 19.3.7 </t>
  </si>
  <si>
    <t>RASGO LINEAR MANUAL EM ALVENARIA, PARA ELETRODUTOS, DIÂMETROS MENORES OU IGUAIS A 40 MM. AF_09/2023</t>
  </si>
  <si>
    <t xml:space="preserve"> 19.3.8 </t>
  </si>
  <si>
    <t xml:space="preserve"> 104766 </t>
  </si>
  <si>
    <t>CHUMBAMENTO LINEAR EM ALVENARIA PARA ELETRODUTOS COM DIÂMETROS MENORES OU IGUAIS A 40 MM. AF_09/2023</t>
  </si>
  <si>
    <t xml:space="preserve"> 19.3.9 </t>
  </si>
  <si>
    <t xml:space="preserve"> SESC-ELE-906 </t>
  </si>
  <si>
    <t>CANALETA (20 X 10 X 2.200)MM, COM TAMPA SEPARADA (REF.30801) SISTEMA X DA PIAL OU EQUIVALENTE</t>
  </si>
  <si>
    <t xml:space="preserve"> 19.3.10 </t>
  </si>
  <si>
    <t xml:space="preserve"> SESC-ELE-457 </t>
  </si>
  <si>
    <t>FORNECIMENTO E INSTALAÇÃO DE CAIXA DE SOBREPOR (SISTEMA "X") 75 X 75 X 31 MM, P/FIXAÇÃO EM CANALETA 20X10MM, REF 891 47, PIAL OU SIMILAR COPIA ORSE 793</t>
  </si>
  <si>
    <t xml:space="preserve"> 19.3.11 </t>
  </si>
  <si>
    <t xml:space="preserve"> 19.3.12 </t>
  </si>
  <si>
    <t xml:space="preserve"> SESC-ELE-907 </t>
  </si>
  <si>
    <t>TOMADA BAIXA (1 MODULO) 2P+T 10 A, INCLUSO CONDULETE 3/4", COM PLACA E SUPORTE - FORNECIMENTO E INSTALACAO</t>
  </si>
  <si>
    <t xml:space="preserve"> 19.3.13 </t>
  </si>
  <si>
    <t xml:space="preserve"> 19.3.14 </t>
  </si>
  <si>
    <t xml:space="preserve"> 19.3.15 </t>
  </si>
  <si>
    <t xml:space="preserve"> SESC-ELE-909 </t>
  </si>
  <si>
    <t>TOMADA ALTA (1 MODULO) 2P+T 10 A, INCLUSO CONDULETE 3/4", COM PLACA E SUPORTE - FORNECIMENTO E INSTALACAO</t>
  </si>
  <si>
    <t xml:space="preserve"> 19.3.16 </t>
  </si>
  <si>
    <t xml:space="preserve"> 92009 </t>
  </si>
  <si>
    <t>TOMADA BAIXA DE EMBUTIR (2 MÓDULOS), 2P+T 20 A, INCLUINDO SUPORTE E PLACA - FORNECIMENTO E INSTALAÇÃO. AF_03/2023</t>
  </si>
  <si>
    <t xml:space="preserve"> 19.3.17 </t>
  </si>
  <si>
    <t xml:space="preserve"> 92005 </t>
  </si>
  <si>
    <t>TOMADA MÉDIA DE EMBUTIR (2 MÓDULOS), 2P+T 20 A, INCLUINDO SUPORTE E PLACA - FORNECIMENTO E INSTALAÇÃO. AF_03/2023</t>
  </si>
  <si>
    <t xml:space="preserve"> 19.3.18 </t>
  </si>
  <si>
    <t xml:space="preserve"> SESC-ELE-911 </t>
  </si>
  <si>
    <t>TOMADA MÉDIA (2 MODULOS) 2P+T 20 A, INCLUSO CONDULETE 3/4", COM PLACA E SUPORTE - FORNECIMENTO E INSTALACAO</t>
  </si>
  <si>
    <t xml:space="preserve"> 19.3.19 </t>
  </si>
  <si>
    <t xml:space="preserve"> 19.3.20 </t>
  </si>
  <si>
    <t xml:space="preserve"> 19.3.21 </t>
  </si>
  <si>
    <t xml:space="preserve"> 19.3.22 </t>
  </si>
  <si>
    <t xml:space="preserve"> 19.3.23 </t>
  </si>
  <si>
    <t xml:space="preserve"> SESC-ELE-104 </t>
  </si>
  <si>
    <t>Copia da SETOP (ED-17973) - CONDULETE DE ALUMÍNIO, MÚLTIPLO, DIÂMETRO DE SAÍDA 3/4" (20MM), INCLUSIVE INSTALAÇÃO, MÓDULO E PLACA (FORNECIMENTO)</t>
  </si>
  <si>
    <t>FURO MANUAL EM ALVENARIA, PARA INSTALAÇÕES HIDRÁULICAS, DIÂMETROS MENORES OU IGUAIS A 40 MM. AF_09/2023</t>
  </si>
  <si>
    <t xml:space="preserve"> 91833 </t>
  </si>
  <si>
    <t>ELETRODUTO FLEXÍVEL CORRUGADO REFORÇADO, PVC, DN 20 MM (1/2"), PARA CIRCUITOS TERMINAIS, INSTALADO EM FORRO - FORNECIMENTO E INSTALAÇÃO. AF_03/2023_PA</t>
  </si>
  <si>
    <t xml:space="preserve"> 91953 </t>
  </si>
  <si>
    <t>INTERRUPTOR SIMPLES (1 MÓDULO), 10A/250V, INCLUINDO SUPORTE E PLACA - FORNECIMENTO E INSTALAÇÃO. AF_03/2023</t>
  </si>
  <si>
    <t xml:space="preserve"> 19.4.10 </t>
  </si>
  <si>
    <t xml:space="preserve"> SESC-ELE-781 </t>
  </si>
  <si>
    <t>INTERRUPTOR PARALELO (1 MÓDULO), 10A/250V, SEM SUPORTE E SEM PLACA - FORNECIMENTO E INSTALAÇÃO. AF_03/2023</t>
  </si>
  <si>
    <t xml:space="preserve"> 19.4.11 </t>
  </si>
  <si>
    <t xml:space="preserve"> 91959 </t>
  </si>
  <si>
    <t>INTERRUPTOR SIMPLES (2 MÓDULOS), 10A/250V, INCLUINDO SUPORTE E PLACA - FORNECIMENTO E INSTALAÇÃO. AF_03/2023</t>
  </si>
  <si>
    <t xml:space="preserve"> 19.4.12 </t>
  </si>
  <si>
    <t xml:space="preserve"> 91967 </t>
  </si>
  <si>
    <t>INTERRUPTOR SIMPLES (3 MÓDULOS), 10A/250V, INCLUINDO SUPORTE E PLACA - FORNECIMENTO E INSTALAÇÃO. AF_03/2023</t>
  </si>
  <si>
    <t xml:space="preserve"> 19.4.13 </t>
  </si>
  <si>
    <t xml:space="preserve"> 91957 </t>
  </si>
  <si>
    <t>INTERRUPTOR SIMPLES (1 MÓDULO) COM INTERRUPTOR PARALELO (1 MÓDULO), 10A/250V, INCLUINDO SUPORTE E PLACA - FORNECIMENTO E INSTALAÇÃO. AF_03/2023</t>
  </si>
  <si>
    <t xml:space="preserve"> 19.4.14 </t>
  </si>
  <si>
    <t xml:space="preserve"> SESC-ELE-500 </t>
  </si>
  <si>
    <t>FORNECIMENTO E INSTALAÇÃO DE LUMINÁRIA MODELO EMBUTIDO DE SOLO/CHÃO LED FLAT IN REDONDO ASSIMÉTRICO EXTERNO PRETO TEXTURIZADO IRC&gt;80 16W 2700K | REF.: INTERLIGHT 3641-AS-S OU EQUIVALENTE</t>
  </si>
  <si>
    <t xml:space="preserve"> 19.4.15 </t>
  </si>
  <si>
    <t xml:space="preserve"> SESC-ELE-504 </t>
  </si>
  <si>
    <t>FORNECIMENTO E INSTALAÇÃO DE PROJETOR EM LED RETANGULAR BRANCO 200W BIVOLT 5000K, fluxo luminoso &gt;19.000lm, REFERÊNCIA OSRAM, PHILIPS</t>
  </si>
  <si>
    <t xml:space="preserve"> 19.4.16 </t>
  </si>
  <si>
    <t xml:space="preserve"> SESC-ELE-918 </t>
  </si>
  <si>
    <t>LUMINÁRIA LED EMBUTIR/SOPREPOR, EM FORRO MODULAR, 625x625mm, POTÊNCIA DE 40W, 4000lm, 4000K, CORPO EM CHAPA DE AÇO, DIFUSOR TRANSLÚCIDO. REF.: LUMICENTER LHT44-E4000840 OU EQUIV.</t>
  </si>
  <si>
    <t xml:space="preserve"> 19.4.17 </t>
  </si>
  <si>
    <t xml:space="preserve"> SESC-ELE-920 </t>
  </si>
  <si>
    <t>Copia da SBC (060619) - LUMINARIA LED DL252 SOBREPOR REDONDA 24W 3000K PHILIPS</t>
  </si>
  <si>
    <t xml:space="preserve"> 19.4.18 </t>
  </si>
  <si>
    <t xml:space="preserve"> 97607 </t>
  </si>
  <si>
    <t>LUMINÁRIA ARANDELA TIPO TARTARUGA, DE SOBREPOR, COM 1 LÂMPADA LED DE 6 W, SEM REATOR - FORNECIMENTO E INSTALAÇÃO. AF_09/2024</t>
  </si>
  <si>
    <t xml:space="preserve"> 19.4.19 </t>
  </si>
  <si>
    <t xml:space="preserve"> 101632 </t>
  </si>
  <si>
    <t>RELÉ FOTOELÉTRICO PARA COMANDO DE ILUMINAÇÃO EXTERNA 1000 W - FORNECIMENTO E INSTALAÇÃO. AF_08/2020</t>
  </si>
  <si>
    <t xml:space="preserve"> 19.4.20 </t>
  </si>
  <si>
    <t xml:space="preserve"> 97595 </t>
  </si>
  <si>
    <t>SENSOR DE PRESENÇA COM FOTOCÉLULA, FIXAÇÃO EM PAREDE - FORNECIMENTO E INSTALAÇÃO. AF_09/2024</t>
  </si>
  <si>
    <t xml:space="preserve"> 19.4.21 </t>
  </si>
  <si>
    <t xml:space="preserve"> 19.4.22 </t>
  </si>
  <si>
    <t xml:space="preserve"> 19.4.23 </t>
  </si>
  <si>
    <t xml:space="preserve"> 19.4.24 </t>
  </si>
  <si>
    <t xml:space="preserve"> 059800 </t>
  </si>
  <si>
    <t>CAIXA PASSAGEM 4x2""</t>
  </si>
  <si>
    <t xml:space="preserve"> 19.4.26 </t>
  </si>
  <si>
    <t xml:space="preserve"> 91994 </t>
  </si>
  <si>
    <t>TOMADA MÉDIA DE EMBUTIR (1 MÓDULO), 2P+T 10 A, SEM SUPORTE E SEM PLACA - FORNECIMENTO E INSTALAÇÃO. AF_03/2023</t>
  </si>
  <si>
    <t xml:space="preserve"> 19.4.27 </t>
  </si>
  <si>
    <t xml:space="preserve"> 063061 </t>
  </si>
  <si>
    <t>CABO PP 3 CONDUTORES 500V 2,50mm2</t>
  </si>
  <si>
    <t xml:space="preserve"> 19.4.28 </t>
  </si>
  <si>
    <t xml:space="preserve"> 062602 </t>
  </si>
  <si>
    <t>CONECTOR MODULAR PLUG MACHO 10X10</t>
  </si>
  <si>
    <t>ALIMENTAÇÃO AR CONDICIONADO</t>
  </si>
  <si>
    <t xml:space="preserve"> 061234 </t>
  </si>
  <si>
    <t>CONDULETE ALUMINIO ""X"" 3"" COM TAMPA</t>
  </si>
  <si>
    <t xml:space="preserve"> 91857 </t>
  </si>
  <si>
    <t>ELETRODUTO FLEXÍVEL CORRUGADO REFORÇADO, PVC, DN 32 MM (1"), PARA CIRCUITOS TERMINAIS, INSTALADO EM PAREDE - FORNECIMENTO E INSTALAÇÃO. AF_03/2023</t>
  </si>
  <si>
    <t xml:space="preserve"> 91837 </t>
  </si>
  <si>
    <t>ELETRODUTO FLEXÍVEL CORRUGADO REFORÇADO, PVC, DN 32 MM (1"), PARA CIRCUITOS TERMINAIS, INSTALADO EM FORRO - FORNECIMENTO E INSTALAÇÃO. AF_03/2023_PA</t>
  </si>
  <si>
    <t xml:space="preserve"> 101888 </t>
  </si>
  <si>
    <t>CABO DE COBRE ISOLADO, 25 MM², ANTI-CHAMA 450/750 V, INSTALADO EM ELETROCALHA OU PERFILADO - FORNECIMENTO E INSTALAÇÃO. AF_10/2020</t>
  </si>
  <si>
    <t xml:space="preserve"> 19.5.10 </t>
  </si>
  <si>
    <t xml:space="preserve"> 19.5.11 </t>
  </si>
  <si>
    <t>QUADROS DE ENERGIA (QGBT; QDC-T; QDC-1; QDC-2; QDC-3; QDC-COB)</t>
  </si>
  <si>
    <t>QGBT</t>
  </si>
  <si>
    <t xml:space="preserve"> 19.6.1.1 </t>
  </si>
  <si>
    <t xml:space="preserve"> SESC-ELE-902 </t>
  </si>
  <si>
    <t>FORNECIMENTO E INSTALAÇÃO DE QUADRO GERAL DE BAIXA TENSAO TIPO QGBT UBL CONFORME PROJETO (CONSIDERADO RESERVA DO QUADRO CONFORME ITEM 6.5.4.7 DA NBR 5410)</t>
  </si>
  <si>
    <t>QDC-T</t>
  </si>
  <si>
    <t xml:space="preserve"> 19.6.2.1 </t>
  </si>
  <si>
    <t xml:space="preserve"> SESC-ELE-912 </t>
  </si>
  <si>
    <t>FORNECIMENTO E INSTALAÇÃO DE  QUADRO DISTRIBUIÇÃO DE CIRCUITOS DE TENSÃO (QDCT)  UBL UBERLANDIA CONFORME PROJETO (CONSIDERADO RESERVA DO QUADRO CONFORME ITEM 6.5.4.7 DA NBR 5410)</t>
  </si>
  <si>
    <t>QDC-1; QDC-2; QDC-3;</t>
  </si>
  <si>
    <t xml:space="preserve"> 19.6.3.1 </t>
  </si>
  <si>
    <t xml:space="preserve"> SESC-ELE-913 </t>
  </si>
  <si>
    <t>FORNECIMENTO E INSTALAÇÃO DE  QUADRO DISTRIBUIÇÃO CIRCUITO (QDC-1)  UBL UBERLANDIA CONFORME PROJETO (CONSIDERADO RESERVA DO QUADRO CONFORME ITEM 6.5.4.7 DA NBR 5410)</t>
  </si>
  <si>
    <t xml:space="preserve"> 19.6.3.2 </t>
  </si>
  <si>
    <t xml:space="preserve"> SESC-ELE-914 </t>
  </si>
  <si>
    <t>FORNECIMENTO E INSTALAÇÃO DE  QUADRO DISTRIBUIÇÃO CIRCUITO (QDC-2)  UBL UBERLANDIA CONFORME PROJETO (CONSIDERADO RESERVA DO QUADRO CONFORME ITEM 6.5.4.7 DA NBR 5410)</t>
  </si>
  <si>
    <t>QDC-COB</t>
  </si>
  <si>
    <t xml:space="preserve"> 19.6.4.1 </t>
  </si>
  <si>
    <t xml:space="preserve"> SESC-ELE-916 </t>
  </si>
  <si>
    <t>FORNECIMENTO E INSTALAÇÃO DE  QUADRO DISTRIBUIÇÃO CIRCUITO (QDC-COB)  UBL UBERLANDIA CONFORME PROJETO (CONSIDERADO RESERVA DO QUADRO CONFORME ITEM 6.5.4.7 DA NBR 5410)</t>
  </si>
  <si>
    <t>QBCI</t>
  </si>
  <si>
    <t xml:space="preserve"> 19.6.5.1 </t>
  </si>
  <si>
    <t xml:space="preserve"> SESC-ELE-450 </t>
  </si>
  <si>
    <t>FORNECIMENTO E INSTALAÇÃO DE QUADRO DE COMANDO PARA SISTEMA DE COMBATE A INCÊNDIO COM ACIONAMENTO DE 1 BOMBA PRINCIPAL DE 7,5CV. EM CONFORMIDADE A INSTRUÇÃO TÉCNICA NÚMERO 17 DO CBM-MG copia ORSE 9812</t>
  </si>
  <si>
    <t xml:space="preserve"> 19.6.5.2 </t>
  </si>
  <si>
    <t xml:space="preserve"> 058790 </t>
  </si>
  <si>
    <t>BOTOEIRA PARA ACIONAMENTO DE BOMBA DE INCENDIO QUEBRA VIDRO</t>
  </si>
  <si>
    <t xml:space="preserve"> 19.6.5.3 </t>
  </si>
  <si>
    <t xml:space="preserve"> SESC-ELE-451 </t>
  </si>
  <si>
    <t>FORNECIMENTO E INSTALAÇÃO CHAVES DE PARTIDA ESTÁTICA DE 30A REF.  DE SOFT STARTER WEG SSW070030T5SZ OU EQUIVALENTE</t>
  </si>
  <si>
    <t xml:space="preserve"> 19.6.5.4 </t>
  </si>
  <si>
    <t xml:space="preserve"> SESC-ELE-454 </t>
  </si>
  <si>
    <t>FORNECIMENTO E INSTALAÇÃO RELÉ DE SOBRECARGA DE 20A REF. RW27-2D3-U023 Weg  OU EQUIVALENTE copia Sinapi 064568</t>
  </si>
  <si>
    <t xml:space="preserve"> 19.6.5.5 </t>
  </si>
  <si>
    <t xml:space="preserve"> SESC-ELE-456 </t>
  </si>
  <si>
    <t>FORNECIMENTO E INSTALAÇÃO DE RELE DE MONITORAMENTO FALTA DE FASE 380V  REF. Rmw17 Ff01d97 Weg OU EQUIVALENTE copia sinapi 064568</t>
  </si>
  <si>
    <t xml:space="preserve"> 19.6.5.6 </t>
  </si>
  <si>
    <t xml:space="preserve"> 92871 </t>
  </si>
  <si>
    <t>CAIXA RETANGULAR 4" X 4" MÉDIA (1,30 M DO PISO), METÁLICA, INSTALADA EM PAREDE - FORNECIMENTO E INSTALAÇÃO. AF_03/2023</t>
  </si>
  <si>
    <t>SINALIZAÇÃO DE EMERGÊNCIA</t>
  </si>
  <si>
    <t xml:space="preserve"> 20.1.1 </t>
  </si>
  <si>
    <t xml:space="preserve"> SESC-PCI-201 </t>
  </si>
  <si>
    <t>FORNECIMENTO E INSTALAÇÃO DE PLACA DE SINALIZAÇÃO DE ALERTA "CUIDADO, RISCO DE INCÊNDIO" PLACA TIPO A2 (CONFORME IT-15 CORPO DE BOMBEIROS). DIMENSÃO 20X20 CM</t>
  </si>
  <si>
    <t xml:space="preserve"> 20.1.2 </t>
  </si>
  <si>
    <t xml:space="preserve"> 20.1.3 </t>
  </si>
  <si>
    <t xml:space="preserve"> SESC-PCI-230 </t>
  </si>
  <si>
    <t>FORNECIMENTO E INSTALAÇÃO DE  PLACA DE SINALIZAÇÃO EM ALUMÍNIO 35 X 25 CM - "PERIGO - GÁS INFLAMÁVEL - PROIBIDO FUMAR"</t>
  </si>
  <si>
    <t xml:space="preserve"> 20.1.4 </t>
  </si>
  <si>
    <t xml:space="preserve"> SESC-PCI-290 </t>
  </si>
  <si>
    <t>FORNECIMENTO E INSTALAÇÃO DE PLACA DE PROIBIÇÃO, COM INDICAÇÃO DE "PROIBIDO PRODUZIR CHAMA" TIPO P2 (CONFORME IT-15 CORPO DE BOMBEIROS). DIMENSÃO 204mm</t>
  </si>
  <si>
    <t xml:space="preserve"> 20.1.5 </t>
  </si>
  <si>
    <t xml:space="preserve"> SESC-PCI-291 </t>
  </si>
  <si>
    <t>FORNECIMENTO E INSTALAÇÃO DE PLACA DE PROIBIÇÃO, COM INDICAÇÃO DE "PROIBIDO UTILIZAR ÁGUA PARA APAGAR O FOGO" TIPO P3 (CONFORME IT-15 CORPO DE BOMBEIROS). DIMENSÃO 204 mm</t>
  </si>
  <si>
    <t xml:space="preserve"> 20.1.6 </t>
  </si>
  <si>
    <t xml:space="preserve"> 20.1.7 </t>
  </si>
  <si>
    <t xml:space="preserve"> 20.1.8 </t>
  </si>
  <si>
    <t xml:space="preserve"> SESC-PCI-097 </t>
  </si>
  <si>
    <t>FORNECIMENTO E INSTALAÇÃO DE PLACA DE SINALIZAÇÃO DE EQUIPAMENTOS DE COMBATE A INCÊNDIO E ALARME.  "EXTINTOR DE INCÊNDIO". PLACA TIPO E5 (CONFORME IT-15 CORPO DE BOMBEIROS) DIMENSÃO: 30X30cm</t>
  </si>
  <si>
    <t xml:space="preserve"> 20.1.9 </t>
  </si>
  <si>
    <t xml:space="preserve"> SESC-PCI-283 </t>
  </si>
  <si>
    <t xml:space="preserve"> 20.1.10 </t>
  </si>
  <si>
    <t xml:space="preserve"> 20.1.11 </t>
  </si>
  <si>
    <t xml:space="preserve"> 20.1.12 </t>
  </si>
  <si>
    <t xml:space="preserve"> 20.1.13 </t>
  </si>
  <si>
    <t xml:space="preserve"> SESC-PCI-098 </t>
  </si>
  <si>
    <t xml:space="preserve"> 20.1.14 </t>
  </si>
  <si>
    <t xml:space="preserve"> 20.1.15 </t>
  </si>
  <si>
    <t xml:space="preserve"> SESC-PCI-288 </t>
  </si>
  <si>
    <t>FORNECIMENTO E INSTALAÇÃO DE PLACA DE SINALIZAÇÃO COMPLEMENTAR  "INDICAÇÃO DOS SISTEMAS DE PROTEÇÃO CONTRA INCÊNDIO EXISTENTES NA EDIFICAÇÃO"  PLACA TIPO M1 (CONFORME IT-15 CORPO DE BOMBEIROS). DIMENSÃO 300x400 mm</t>
  </si>
  <si>
    <t xml:space="preserve"> 20.1.16 </t>
  </si>
  <si>
    <t xml:space="preserve"> 20.1.17 </t>
  </si>
  <si>
    <t xml:space="preserve"> SESC-PCI-219 </t>
  </si>
  <si>
    <t>FORNECIMENTO E INSTALAÇÃO - PLACA DE SINALIZAÇÃO DE EQUIPAMENTO TIPO "E1" EM MATERIAL PLÁSTICO. PICTOGRAMA DE ALARME SONORO NA COR BRANCA FOTOLUMINESCENTE / FUNDO COR VERMELHA / DIMENSÕES 30X30CM / FIXADA NA PAREDE</t>
  </si>
  <si>
    <t xml:space="preserve"> 20.1.18 </t>
  </si>
  <si>
    <t xml:space="preserve"> SESC-PCI-221 </t>
  </si>
  <si>
    <t>FORNECIMENTO E INSTALAÇÃO - PLACA DE SINALIZAÇÃO TIPO "E20" COM AVISO FOTOLUMINESCENTE "NÃO DESLIGUE A CHAVE DA BOMBA DE INCÊNDIO", DIMENSÕES 300X300MM</t>
  </si>
  <si>
    <t xml:space="preserve"> 20.1.19 </t>
  </si>
  <si>
    <t xml:space="preserve"> SESC-PSG-119 </t>
  </si>
  <si>
    <t>FORNECIMENTO E INSTALAÇÃO DE PLACA DE SINALIZAÇÃO DE EQUIPAMENTOS DE COMBATE A INCÊNDIO E ALARME.  "ABRIGO DE MANGUEIRA E HIDRANTE". PLACA TIPO E8 (CONFORME IT-15 CORPO DE BOMBEIROS) DIMENSÃO: 300X300mm</t>
  </si>
  <si>
    <t>SISTEMA DE DETECÇÃO E ALARME</t>
  </si>
  <si>
    <t xml:space="preserve"> 20.2.1 </t>
  </si>
  <si>
    <t xml:space="preserve"> 058110 </t>
  </si>
  <si>
    <t>CENTRAL DE ALARME DE INCENDIO INTELBRAS CIE 1125 ENDERECAVEL</t>
  </si>
  <si>
    <t xml:space="preserve"> 20.2.2 </t>
  </si>
  <si>
    <t xml:space="preserve"> 058003 </t>
  </si>
  <si>
    <t>ACIONADOR MANUAL DE ALARME CONTRA INCENDIO</t>
  </si>
  <si>
    <t xml:space="preserve"> 20.2.3 </t>
  </si>
  <si>
    <t xml:space="preserve"> 055530 </t>
  </si>
  <si>
    <t>SIRENE AUDIO VISUAL ALARME DE INCENDIO ILUMAC SAF-C 24VCC</t>
  </si>
  <si>
    <t xml:space="preserve"> 20.2.4 </t>
  </si>
  <si>
    <t xml:space="preserve"> 055811 </t>
  </si>
  <si>
    <t>DETECTOR (SENSOR)DE FUMACA COM BASE ENDERECAVEL dti-700 jfl</t>
  </si>
  <si>
    <t xml:space="preserve"> 20.2.5 </t>
  </si>
  <si>
    <t xml:space="preserve"> 067650 </t>
  </si>
  <si>
    <t>DETECTOR DE TEMPERATURA ENDERECAVEL DTC 420 INTELBRAS</t>
  </si>
  <si>
    <t xml:space="preserve"> 20.2.6 </t>
  </si>
  <si>
    <t xml:space="preserve"> SESC-ELE-114 </t>
  </si>
  <si>
    <t>FORNECIMENTO E INSTALAÇÃO DE ACIONADOR MANUAL DE BOMBA</t>
  </si>
  <si>
    <t xml:space="preserve"> 20.2.7 </t>
  </si>
  <si>
    <t xml:space="preserve"> SESC-ELE-192 </t>
  </si>
  <si>
    <t>FORNECIMENTO E INSTALAÇÃO DE PAINEL ELÉTRICO PARA BOMBA DE INCENDIO, COM CHAVE DE PARTIDA DIRETA SOFT STARTER (MANUAL/AUTOMÁTICA), 7,5CV A 15CV, BIFASICO OU TRIFÁSICO.</t>
  </si>
  <si>
    <t xml:space="preserve"> 20.2.8 </t>
  </si>
  <si>
    <t xml:space="preserve"> 20.2.9 </t>
  </si>
  <si>
    <t xml:space="preserve"> 063415 </t>
  </si>
  <si>
    <t>CABO PP 2 CONDUTORES 500V 2,50mm2</t>
  </si>
  <si>
    <t xml:space="preserve"> 20.2.10 </t>
  </si>
  <si>
    <t xml:space="preserve"> 058563 </t>
  </si>
  <si>
    <t>CABO DE COBRE BLINDADO C/FITA POLIESTER P/ ALARME INC.3X1,50</t>
  </si>
  <si>
    <t xml:space="preserve"> 20.2.11 </t>
  </si>
  <si>
    <t xml:space="preserve"> SESC-ELE-711 </t>
  </si>
  <si>
    <t>ELETRODUTO EM ACO GALVANIZADO ELETROLITICO, LEVE, DIAMETRO 3/4", INCLUSIVE FIXAÇÃO E CONEXÕES</t>
  </si>
  <si>
    <t xml:space="preserve"> 20.2.12 </t>
  </si>
  <si>
    <t xml:space="preserve"> 20.2.13 </t>
  </si>
  <si>
    <t xml:space="preserve"> 20.2.14 </t>
  </si>
  <si>
    <t>ELETRODUTO FLEXÍVEL CORRUGADO REFORÇADO, PVC, DN 25 MM (3/4"), PARA CIRCUITOS TERMINAIS, INSTALADO EM FORRO - FORNECIMENTO E INSTALAÇÃO. AF_03/2023_PA</t>
  </si>
  <si>
    <t xml:space="preserve"> 20.2.15 </t>
  </si>
  <si>
    <t xml:space="preserve"> 20.2.16 </t>
  </si>
  <si>
    <t xml:space="preserve"> 20.2.17 </t>
  </si>
  <si>
    <t xml:space="preserve"> 20.2.18 </t>
  </si>
  <si>
    <t xml:space="preserve"> 20.3.1 </t>
  </si>
  <si>
    <t xml:space="preserve"> 055862 </t>
  </si>
  <si>
    <t>EXTINTOR PO QUIMICO SECO 8kg ABC NBR 15808:2017</t>
  </si>
  <si>
    <t>LUMINÁRIAS DE EMERGÊNCIA</t>
  </si>
  <si>
    <t xml:space="preserve"> 20.4.1 </t>
  </si>
  <si>
    <t xml:space="preserve"> 97599 </t>
  </si>
  <si>
    <t>LUMINÁRIA DE EMERGÊNCIA, COM 30 LÂMPADAS LED DE 2 W, SEM REATOR - FORNECIMENTO E INSTALAÇÃO. AF_09/2024</t>
  </si>
  <si>
    <t xml:space="preserve"> 20.5.1 </t>
  </si>
  <si>
    <t xml:space="preserve"> SESC-PCI-100 </t>
  </si>
  <si>
    <t>MANGUEIRA FIBRA SINTETICA TIPO 2 D=38 MM X 15 M copia sudecap 10.90.28 08/23</t>
  </si>
  <si>
    <t xml:space="preserve"> 20.5.2 </t>
  </si>
  <si>
    <t xml:space="preserve"> 101912 </t>
  </si>
  <si>
    <t>ABRIGO PARA HIDRANTE, 75X45X17CM, COM REGISTRO GLOBO ANGULAR 45 GRAUS 2 1/2", ADAPTADOR STORZ 2 1/2", MANGUEIRA DE INCÊNDIO 15M 2 1/2" E ESGUICHO EM LATÃO 2 1/2" - FORNECIMENTO E INSTALAÇÃO. AF_10/2020</t>
  </si>
  <si>
    <t xml:space="preserve"> 20.5.3 </t>
  </si>
  <si>
    <t xml:space="preserve"> 055993 </t>
  </si>
  <si>
    <t>CAIXA ALVENARIA P/HIDRANTE PASSEIO 60x70cm C/TAMPAO F.F.</t>
  </si>
  <si>
    <t>INSTALAÇÕES DE CFTV / TELEFONIA / AUDIOVISUAL / CABEAMENTO ESTRUTURADO</t>
  </si>
  <si>
    <t>SONORIZAÇÃO</t>
  </si>
  <si>
    <t xml:space="preserve"> 21.1.6 </t>
  </si>
  <si>
    <t xml:space="preserve"> 067115 </t>
  </si>
  <si>
    <t>ARMARIO PARA EQUIPAMENTO DISTRIBUICAO SINAL DE TV/AM/FM</t>
  </si>
  <si>
    <t xml:space="preserve"> 21.1.7 </t>
  </si>
  <si>
    <t xml:space="preserve"> 21.1.8 </t>
  </si>
  <si>
    <t xml:space="preserve"> SESC-ELE-592 </t>
  </si>
  <si>
    <t>FORNECIMENTO E INSTALAÇÃO CAIXA DE SOM PASSIVA DO TIPO ARANDELA DE EMBUTIR NO FORRO. REF.: JBL 6FR2R</t>
  </si>
  <si>
    <t xml:space="preserve"> 21.1.9 </t>
  </si>
  <si>
    <t xml:space="preserve"> SESC-ACT-006 </t>
  </si>
  <si>
    <t>FORNECIMENTO E INSTALAÇÃO DE AMPLIFICADOR PARA SOM AMBIENTE DE 100W.  REF.: NCA SA10 OU EQUIVALENTE</t>
  </si>
  <si>
    <t>ENTRADA OPERADORA</t>
  </si>
  <si>
    <t xml:space="preserve"> 078115 </t>
  </si>
  <si>
    <t>SUPORTE PARA FIXACAO DE ISOLADORES EM LATAO</t>
  </si>
  <si>
    <t xml:space="preserve"> 95803 </t>
  </si>
  <si>
    <t>CONDULETE DE ALUMÍNIO, TIPO X, PARA ELETRODUTO DE AÇO GALVANIZADO DN 32 MM (1 1/4''), APARENTE - FORNECIMENTO E INSTALAÇÃO. AF_10/2022</t>
  </si>
  <si>
    <t xml:space="preserve"> SESC-ELE-316 </t>
  </si>
  <si>
    <t>ELETRODUTO FLEXIVEL SEALTUBE 1 1/4""</t>
  </si>
  <si>
    <t xml:space="preserve"> 21.2.5 </t>
  </si>
  <si>
    <t>REDE DADOS E SEG. PAT.</t>
  </si>
  <si>
    <t xml:space="preserve"> 21.3.4 </t>
  </si>
  <si>
    <t xml:space="preserve"> 21.3.5 </t>
  </si>
  <si>
    <t xml:space="preserve"> 21.3.6 </t>
  </si>
  <si>
    <t xml:space="preserve"> 21.3.7 </t>
  </si>
  <si>
    <t xml:space="preserve"> 21.3.8 </t>
  </si>
  <si>
    <t xml:space="preserve"> 21.3.9 </t>
  </si>
  <si>
    <t xml:space="preserve"> 21.3.10 </t>
  </si>
  <si>
    <t xml:space="preserve"> 061129 </t>
  </si>
  <si>
    <t>ELETROCALHA LISA TIPO ""U"" 150x75 CHAPA 18 SEM TAMPA</t>
  </si>
  <si>
    <t xml:space="preserve"> 21.3.11 </t>
  </si>
  <si>
    <t xml:space="preserve"> 063150 </t>
  </si>
  <si>
    <t>TAMPA DE ENCAIXE PARA ELETROCALHA 150mm (3 METROS) CHAPA 24</t>
  </si>
  <si>
    <t xml:space="preserve"> 21.3.12 </t>
  </si>
  <si>
    <t xml:space="preserve"> 063109 </t>
  </si>
  <si>
    <t>CURVA DE INVERSAO PARA ELETROCALHA 150X75MM CHAPA 20</t>
  </si>
  <si>
    <t xml:space="preserve"> 21.3.13 </t>
  </si>
  <si>
    <t xml:space="preserve"> 063544 </t>
  </si>
  <si>
    <t>TE VERTICAL PARA ELETROCALHA PERFURADA 150X100</t>
  </si>
  <si>
    <t xml:space="preserve"> 21.3.14 </t>
  </si>
  <si>
    <t xml:space="preserve"> SESC-ELE-106 </t>
  </si>
  <si>
    <t>Copia - FORNECIMENTO E INSTALAÇÃO TIRANTE COM ROSCA TOTAL DN1/4"" TIPO W. (OS VERGALHÕES DEVERÃO SER FORNECIDOS EM PEÇAS DE 3 METROS).  REF.: PPA-102 DA POLEODUTO OU EQUIVALENTE COM TODAS AS FIXAÇÕES</t>
  </si>
  <si>
    <t xml:space="preserve"> 21.3.15 </t>
  </si>
  <si>
    <t xml:space="preserve"> 063612 </t>
  </si>
  <si>
    <t>SAIDA HORIZONTAL PARA ELETROCALHA 1 1/4""</t>
  </si>
  <si>
    <t xml:space="preserve"> 21.3.16 </t>
  </si>
  <si>
    <t xml:space="preserve"> 21.3.17 </t>
  </si>
  <si>
    <t xml:space="preserve"> 21.3.18 </t>
  </si>
  <si>
    <t xml:space="preserve"> SESC-ELE-221 </t>
  </si>
  <si>
    <t>CONJUNTO DE DUAS (2) TOMADAS DE DADOS (CONECTOR RJ45 CAT.6E), COM PLACA 4"X2" DE DOIS (2) POSTOS, INCLUSIVE FORNECIMENTO, INSTALAÇÃO, SUPORTE, MÓDULO E PLACA</t>
  </si>
  <si>
    <t xml:space="preserve"> 21.3.19 </t>
  </si>
  <si>
    <t xml:space="preserve"> 21.3.20 </t>
  </si>
  <si>
    <t xml:space="preserve"> 21.3.21 </t>
  </si>
  <si>
    <t xml:space="preserve"> 062016 </t>
  </si>
  <si>
    <t>CANALETA COM DIVISORIA 50x20mm SISTEMA ""X"" PIAL</t>
  </si>
  <si>
    <t xml:space="preserve"> 21.3.22 </t>
  </si>
  <si>
    <t xml:space="preserve"> 21.3.23 </t>
  </si>
  <si>
    <t xml:space="preserve"> 067233 </t>
  </si>
  <si>
    <t>CAIXA PASSAGEM ALUMINIO 15 x 15 x 12cm CP 1515/10</t>
  </si>
  <si>
    <t xml:space="preserve"> 21.3.24 </t>
  </si>
  <si>
    <t xml:space="preserve"> 21.3.25 </t>
  </si>
  <si>
    <t xml:space="preserve"> 21.3.26 </t>
  </si>
  <si>
    <t xml:space="preserve"> 21.3.27 </t>
  </si>
  <si>
    <t xml:space="preserve"> 059442 </t>
  </si>
  <si>
    <t>PATCH CORDS RJ45 CAT 5 4 PARES 1,5M</t>
  </si>
  <si>
    <t xml:space="preserve"> 21.3.28 </t>
  </si>
  <si>
    <t>INSTALAÇÕES DE AR CONDICIONADO</t>
  </si>
  <si>
    <t>AR CONDICIONADO SPLIT</t>
  </si>
  <si>
    <t xml:space="preserve"> SESC-ESQ-098 </t>
  </si>
  <si>
    <t>Copia da SINAPI (103244) - AR CONDICIONADO SPLIT INVERTER, HI-WALL (PAREDE), 9000 BTU/H, CICLO FRIO - FORNECIMENTO E INSTALAÇÃO. AF_11/2021_PE</t>
  </si>
  <si>
    <t>AR CONDICIONADO VRF</t>
  </si>
  <si>
    <t xml:space="preserve"> SESC-ELE-636 </t>
  </si>
  <si>
    <t>FORNECIMENTO E INSTALAÇÃO EVAPORADOR PARA SISTEMA VRF DE AR-CONDICIONADO, TIPO PAREDE, CAPACIDADE DE 1 TR</t>
  </si>
  <si>
    <t xml:space="preserve"> SESC-ELE-634 </t>
  </si>
  <si>
    <t>FORNECIMENTO E INSTALAÇÃO EVAPORADOR PARA SISTEMA VRF DE AR-CONDICIONADO, TIPO PAREDE, CAPACIDADE DE 2 TR</t>
  </si>
  <si>
    <t xml:space="preserve"> 22.2.3 </t>
  </si>
  <si>
    <t xml:space="preserve"> SESC-ELE-640 </t>
  </si>
  <si>
    <t>FORNECIMENTO E INSTALAÇÃO DE EVAPORADOR PARA SISTEMA VRF DE AR-CONDICIONADO, TIPO PAREDE, CAPACIDADE DE 3 TR</t>
  </si>
  <si>
    <t xml:space="preserve"> 22.2.4 </t>
  </si>
  <si>
    <t xml:space="preserve"> SESC-ELE-629 </t>
  </si>
  <si>
    <t>FORNECIMENTO E INSTALAÇÃO DE CONDENSADOR PARA SISTEMA VRF DE AR-CONDICIONADO, CAPACIDADE DE 14 TR A 16 TR</t>
  </si>
  <si>
    <t xml:space="preserve"> 22.3 </t>
  </si>
  <si>
    <t>INSUFLADORES DE AR</t>
  </si>
  <si>
    <t xml:space="preserve"> 22.3.1 </t>
  </si>
  <si>
    <t xml:space="preserve"> SESC-ELE-624 </t>
  </si>
  <si>
    <t>FORNECIMENTO E INSTALAÇÃO DE GABINETE DE VENTILAÇÃO FH100 150m³/h (FILTRO G4+M5)</t>
  </si>
  <si>
    <t xml:space="preserve"> 22.3.2 </t>
  </si>
  <si>
    <t xml:space="preserve"> SESC-ELE-623 </t>
  </si>
  <si>
    <t>FORNECIMENTO E INSTALAÇÃO DE GABINETE DE VENTILAÇÃO FH125 300m³/h (FILTRO G4+M5)</t>
  </si>
  <si>
    <t xml:space="preserve"> 22.3.3 </t>
  </si>
  <si>
    <t xml:space="preserve"> SESC-ELE-622 </t>
  </si>
  <si>
    <t>FORNECIMENTO E INSTALAÇÃO DE GABINETE DE VENTILAÇÃO FH150 580m³/h (FILTRO G4+M5)</t>
  </si>
  <si>
    <t xml:space="preserve"> 22.3.4 </t>
  </si>
  <si>
    <t xml:space="preserve"> SESC-ELE-637 </t>
  </si>
  <si>
    <t>FORNECIMENTO E INSTALAÇÃO INSUFLADOR DE AR COMPACTO, PARA RENOVAÇÃO DE AR EM AMBIENTES, VAZÃO MÁXIMA 93 M³/H</t>
  </si>
  <si>
    <t xml:space="preserve"> 22.4 </t>
  </si>
  <si>
    <t>EXAUSTORES</t>
  </si>
  <si>
    <t xml:space="preserve"> 22.4.1 </t>
  </si>
  <si>
    <t xml:space="preserve"> SESC-ELE-642 </t>
  </si>
  <si>
    <t>FORNECIMENTO E INSTALAÇÃO EXAUSTOR MEGA18, DA SICFLUX OU SIMILAR</t>
  </si>
  <si>
    <t xml:space="preserve"> 22.5 </t>
  </si>
  <si>
    <t>CORTINA DE AR</t>
  </si>
  <si>
    <t xml:space="preserve"> 22.5.1 </t>
  </si>
  <si>
    <t xml:space="preserve"> SESC-ELE-641 </t>
  </si>
  <si>
    <t>FORNECIMENTO E INSTALAÇÃO DE CORTINA DE AR COM DUAS VELOCIDADES, PARA VÃO DE 1,50 M</t>
  </si>
  <si>
    <t xml:space="preserve"> 22.6 </t>
  </si>
  <si>
    <t>CARGA DE REFRIGERANTE</t>
  </si>
  <si>
    <t xml:space="preserve"> 22.6.1 </t>
  </si>
  <si>
    <t xml:space="preserve"> SESC-ELE-639 </t>
  </si>
  <si>
    <t>FORNECIMENTO E INSTALAÇÃO DE VALVULA DE BLOQUEIO COBRE GBC DIAMETROS 1/4''; 1/2''; 3/8; 5/8</t>
  </si>
  <si>
    <t xml:space="preserve"> 22.6.2 </t>
  </si>
  <si>
    <t xml:space="preserve"> 070401 </t>
  </si>
  <si>
    <t>GAS REFRIGERANTE R410</t>
  </si>
  <si>
    <t xml:space="preserve"> 22.6.3 </t>
  </si>
  <si>
    <t xml:space="preserve"> SESC-ELE-615 </t>
  </si>
  <si>
    <t>FORNECIMENTO  E PRESSURIZAÇÃO DE GÁS NITROGENIO  Copia da ORSE (9823) E  SBC 070401</t>
  </si>
  <si>
    <t xml:space="preserve"> 22.7 </t>
  </si>
  <si>
    <t>GRELHAS DE AR</t>
  </si>
  <si>
    <t xml:space="preserve"> 22.7.1 </t>
  </si>
  <si>
    <t xml:space="preserve"> 070380 </t>
  </si>
  <si>
    <t>GRELHA CONTINUA EM ALUMINIO ANODIZADO FOSCO 300x100mm</t>
  </si>
  <si>
    <t xml:space="preserve"> 22.7.2 </t>
  </si>
  <si>
    <t xml:space="preserve"> 070383 </t>
  </si>
  <si>
    <t>GRELHA CONTINUA EM ALUMINIO ANODIZADO FOSCO 400x150mm</t>
  </si>
  <si>
    <t xml:space="preserve"> 22.7.3 </t>
  </si>
  <si>
    <t xml:space="preserve"> 070392 </t>
  </si>
  <si>
    <t>GRELHA DE RETORNO FIXA EM ALUMINIO FOSCO HORIZ. 400X200MM</t>
  </si>
  <si>
    <t xml:space="preserve"> 22.7.4 </t>
  </si>
  <si>
    <t xml:space="preserve"> 070096 </t>
  </si>
  <si>
    <t>GRELHA P/ PORTA COMDUPLA MOLDURA INDEV. ALUMINIO 400x200mm</t>
  </si>
  <si>
    <t xml:space="preserve"> 22.8 </t>
  </si>
  <si>
    <t>DUTO</t>
  </si>
  <si>
    <t xml:space="preserve"> 22.8.1 </t>
  </si>
  <si>
    <t xml:space="preserve"> SESC-AVC-004 </t>
  </si>
  <si>
    <t>FORNECIMENTO E INSTALAÇÃO DE DUTO RETANGULAR PARA AR CONDICIONADO EM PAINEL PRÉ-ISOLADO PAINEL PU, ESPESSURA 20MM INCLUSIVE CONEXÕES, SUPORTES E FIXAÇÃO</t>
  </si>
  <si>
    <t xml:space="preserve"> 22.9 </t>
  </si>
  <si>
    <t>TUBOS</t>
  </si>
  <si>
    <t xml:space="preserve"> 22.9.1 </t>
  </si>
  <si>
    <t xml:space="preserve"> 97331 </t>
  </si>
  <si>
    <t>TUBO EM COBRE FLEXÍVEL, DN 1/4", COM ISOLAMENTO, INSTALADO EM RAMAL DE ALIMENTAÇÃO DE AR CONDICIONADO COM CONDENSADORA CENTRAL - FORNECIMENTO E INSTALAÇÃO. AF_12/2015</t>
  </si>
  <si>
    <t xml:space="preserve"> 22.9.2 </t>
  </si>
  <si>
    <t xml:space="preserve"> 97332 </t>
  </si>
  <si>
    <t>TUBO EM COBRE FLEXÍVEL, DN 3/8", COM ISOLAMENTO, INSTALADO EM RAMAL DE ALIMENTAÇÃO DE AR CONDICIONADO COM CONDENSADORA CENTRAL - FORNECIMENTO E INSTALAÇÃO. AF_12/2015</t>
  </si>
  <si>
    <t xml:space="preserve"> 22.9.3 </t>
  </si>
  <si>
    <t xml:space="preserve"> 97333 </t>
  </si>
  <si>
    <t>TUBO EM COBRE FLEXÍVEL, DN 1/2", COM ISOLAMENTO, INSTALADO EM RAMAL DE ALIMENTAÇÃO DE AR CONDICIONADO COM CONDENSADORA CENTRAL - FORNECIMENTO E INSTALAÇÃO. AF_12/2015</t>
  </si>
  <si>
    <t xml:space="preserve"> 22.9.4 </t>
  </si>
  <si>
    <t xml:space="preserve"> 97334 </t>
  </si>
  <si>
    <t>TUBO EM COBRE FLEXÍVEL, DN 5/8", COM ISOLAMENTO, INSTALADO EM RAMAL DE ALIMENTAÇÃO DE AR CONDICIONADO COM CONDENSADORA CENTRAL   FORNECIMENTO E INSTALAÇÃO. AF_12/2015</t>
  </si>
  <si>
    <t xml:space="preserve"> 22.9.5 </t>
  </si>
  <si>
    <t xml:space="preserve"> 055111 </t>
  </si>
  <si>
    <t>TUBO DE COBRE CLASSE A - 22mm COM CONEXOES</t>
  </si>
  <si>
    <t xml:space="preserve"> 22.9.6 </t>
  </si>
  <si>
    <t xml:space="preserve"> 055212 </t>
  </si>
  <si>
    <t>TUBO DE COBRE CLASSE A - 28mm COM CONEXOES</t>
  </si>
  <si>
    <t xml:space="preserve"> 22.9.7 </t>
  </si>
  <si>
    <t xml:space="preserve"> 052707 </t>
  </si>
  <si>
    <t>TUBO DE COBRE CLASSE A 35mm COM CONEXOES</t>
  </si>
  <si>
    <t xml:space="preserve"> 22.9.8 </t>
  </si>
  <si>
    <t xml:space="preserve"> 055214 </t>
  </si>
  <si>
    <t>TUBO DE COBRE CLASSE A - 42mm COM CONEXOES</t>
  </si>
  <si>
    <t xml:space="preserve"> 22.9.9 </t>
  </si>
  <si>
    <t xml:space="preserve"> 052664 </t>
  </si>
  <si>
    <t>ISOLAMENTO TERMICO TUBOS DE COBRE 22mm (3/4"")</t>
  </si>
  <si>
    <t xml:space="preserve"> 22.9.10 </t>
  </si>
  <si>
    <t xml:space="preserve"> 052673 </t>
  </si>
  <si>
    <t>ISOLAMENTO TERMICO TUBOS DE COBRE 28mm (1.1/8"")</t>
  </si>
  <si>
    <t xml:space="preserve"> 22.9.11 </t>
  </si>
  <si>
    <t xml:space="preserve"> 052666 </t>
  </si>
  <si>
    <t>ISOLAMENTO TERMICO TUBOS DE COBRE 35mm (1.1/4"")</t>
  </si>
  <si>
    <t xml:space="preserve"> 22.9.12 </t>
  </si>
  <si>
    <t xml:space="preserve"> 052672 </t>
  </si>
  <si>
    <t>ISOLAMENTO TERMICO TUBOS DE COBRE 42mm (1.5/8"")</t>
  </si>
  <si>
    <t xml:space="preserve"> 22.9.13 </t>
  </si>
  <si>
    <t xml:space="preserve"> 91179 </t>
  </si>
  <si>
    <t>FIXAÇÃO DE TUBOS HORIZONTAIS DE PVC ÁGUA/PVC ESGOTO/PVC PLUVIAL/CPVC/PPR/COBRE OU AÇO, DIÂMETROS MENORES OU IGUAIS A 40 MM, COM ABRAÇADEIRA METÁLICA RÍGIDA TIPO  D  COM PARAFUSO DE FIXAÇÃO 1 1/4", FIXADA DIRETAMENTE NA LAJE OU PAREDE. AF_09/2023</t>
  </si>
  <si>
    <t xml:space="preserve"> 22.9.14 </t>
  </si>
  <si>
    <t xml:space="preserve"> 89865 </t>
  </si>
  <si>
    <t>TUBO, PVC, SOLDÁVEL, DE 25MM, INSTALADO EM DRENO DE AR-CONDICIONADO - FORNECIMENTO E INSTALAÇÃO. AF_08/2022</t>
  </si>
  <si>
    <t xml:space="preserve"> 22.9.15 </t>
  </si>
  <si>
    <t xml:space="preserve"> 104316 </t>
  </si>
  <si>
    <t>TUBO, PVC, SOLDÁVEL, DE 32MM, INSTALADO EM DRENO DE AR CONDICIONADO - FORNECIMENTO E INSTALAÇÃO. AF_08/2022</t>
  </si>
  <si>
    <t xml:space="preserve"> 22.9.16 </t>
  </si>
  <si>
    <t xml:space="preserve"> 055318 </t>
  </si>
  <si>
    <t>TIRANTE ROSQUEADO 3/8""</t>
  </si>
  <si>
    <t xml:space="preserve"> 22.9.17 </t>
  </si>
  <si>
    <t xml:space="preserve"> 040395 </t>
  </si>
  <si>
    <t>CHUMBADOR 3/8"" X 2.1/2"" COM PARAFUSO CBA/CB/CBT ZINCADO</t>
  </si>
  <si>
    <t xml:space="preserve"> 22.9.18 </t>
  </si>
  <si>
    <t xml:space="preserve"> 078028 </t>
  </si>
  <si>
    <t>PERFILADO PERFURADO 38x38x6000mm CHAPA 22</t>
  </si>
  <si>
    <t xml:space="preserve"> 22.9.19 </t>
  </si>
  <si>
    <t xml:space="preserve"> 22.10 </t>
  </si>
  <si>
    <t xml:space="preserve"> 22.10.1 </t>
  </si>
  <si>
    <t xml:space="preserve"> 22.11 </t>
  </si>
  <si>
    <t>VENTO KIT e QUADRO DE COMANDO/RENOVAÇÃO DE AR E EXAUSTÃO</t>
  </si>
  <si>
    <t xml:space="preserve"> 22.11.1 </t>
  </si>
  <si>
    <t xml:space="preserve"> 070482 </t>
  </si>
  <si>
    <t>MICROVENTILADOR VENTOKIT MODELO 150D COM SENSOR</t>
  </si>
  <si>
    <t xml:space="preserve"> 22.11.2 </t>
  </si>
  <si>
    <t xml:space="preserve"> SESC-ELE-608 </t>
  </si>
  <si>
    <t>QUADRO ELETRICO PARA EXAUSTOR/RENOVAÇÃO DE AR Copia da SBC (073392)</t>
  </si>
  <si>
    <t xml:space="preserve"> 22.12 </t>
  </si>
  <si>
    <t>GAS</t>
  </si>
  <si>
    <t xml:space="preserve"> 22.12.1 </t>
  </si>
  <si>
    <t xml:space="preserve"> 000095 </t>
  </si>
  <si>
    <t>PROJETO DE INSTALACAO GAS</t>
  </si>
  <si>
    <t xml:space="preserve"> 22.12.2 </t>
  </si>
  <si>
    <t xml:space="preserve"> 22.12.3 </t>
  </si>
  <si>
    <t xml:space="preserve"> 103802 </t>
  </si>
  <si>
    <t>TUBO EM COBRE RÍGIDO, DN 15 MM, CLASSE E, SEM ISOLAMENTO, INSTALADO EM RAMAL E SUB-RAMAL DE GÁS COMBUSTÍVEL - FORNECIMENTO E INSTALAÇÃO. AF_04/2022</t>
  </si>
  <si>
    <t xml:space="preserve"> 22.12.4 </t>
  </si>
  <si>
    <t xml:space="preserve"> 103029 </t>
  </si>
  <si>
    <t>REGISTRO OU REGULADOR DE GÁS DE COZINHA - FORNECIMENTO E INSTALAÇÃO. AF_08/2021</t>
  </si>
  <si>
    <t xml:space="preserve"> 22.12.5 </t>
  </si>
  <si>
    <t xml:space="preserve"> 056404 </t>
  </si>
  <si>
    <t>REGISTRO PARA GAS 3/8"" EM LIGA DE LATAO ROSQUEADO</t>
  </si>
  <si>
    <t>MARCENARIA</t>
  </si>
  <si>
    <t xml:space="preserve"> SESC-PSG-134 </t>
  </si>
  <si>
    <t>FORNECIMENTO E INSTALAÇÃO DE BALCAO SUPERV/ ADM PRIMEIRO ANDAR; BALCAO ANALISTA SEGUNDO ANDAR; ARQUIBANCADA REFORÇO ESCOLAR 1 - SEGUNDO ANDAR; NICHO REFORÇADO ESCOLAR 1- SEGUNDO ANDAR; ARQUIBANCADA NICHO REFORÇO ESCOLAR 2 SEGUNDO ANDAR; ARQUIBANCADA LOUGE / CONECTE PRIMEIRO ANDAR; ARQUIBANCADA LOUGE / CONECTE SEGUNDO ANDAR + FRETE + TRANSPORTE, ALIMENTAÇAO, HOSPEDAGEM.</t>
  </si>
  <si>
    <t>LIMPEZA</t>
  </si>
  <si>
    <t xml:space="preserve"> SESC-LIM-001 </t>
  </si>
  <si>
    <t>LIMPEZA GERAL</t>
  </si>
  <si>
    <t xml:space="preserve"> 99821 </t>
  </si>
  <si>
    <t>LIMPEZA DE JANELA DE VIDRO COM CAIXILHO EM AÇO/ALUMÍNIO/PVC. AF_04/2019</t>
  </si>
  <si>
    <t xml:space="preserve"> 24.3 </t>
  </si>
  <si>
    <t xml:space="preserve"> SESC-TEC-01 </t>
  </si>
  <si>
    <t>ENSAIO DE RESISTÊNCIA A COMPRESSÃO SIMPLES DO CONCRETO</t>
  </si>
  <si>
    <t xml:space="preserve"> 24.4 </t>
  </si>
  <si>
    <t>JARDIM</t>
  </si>
  <si>
    <t>PLANTIO DE GRAMA ESMERALDA OU SÃO CARLOS OU CURITIBANA, EM PLACAS. AF_07/2024</t>
  </si>
  <si>
    <t xml:space="preserve"> 86914 </t>
  </si>
  <si>
    <t>TORNEIRA CROMADA 1/2" OU 3/4" PARA TANQUE, PADRÃO MÉDIO - FORNECIMENTO E INSTALAÇÃO. AF_01/2020</t>
  </si>
  <si>
    <t xml:space="preserve"> 25.3 </t>
  </si>
  <si>
    <t xml:space="preserve"> 052065 </t>
  </si>
  <si>
    <t>PONTO DE AGUA FRIA EM TUBO PVC SOLDAVEL</t>
  </si>
  <si>
    <t>_______________________________________________________________
Estêvão Bertoldo Melo
Fiscal de Projetos e Obras</t>
  </si>
  <si>
    <t>Objeto OBRA DE IMPLANTAÇÃO DA UNIDADE SESC UBERLANDIA REV00</t>
  </si>
  <si>
    <t>PROJETO DE ANDAIME FACHADEIRO COM EMISSÃO DE ART</t>
  </si>
  <si>
    <t>ELABORAÇÃO E EXECUÇÃO DE LAUDO DE LINHA DE VIDA COM SUA RESPECTIVA ART INCLUINDO AVALIAÇÃO INICIAL, INSPEÇÃO VISUAL, TESTES DE CARGA FUNCIONAIS PARA AVALIAR A RESISTÊNCIA E O DESEMPENHO DOS SISTEMAS, ANÁLISE DOS DADOS COLETADOS, VERIFICAÇÃO DA CONFORMIDADE DOS SISTEMAS DE LINHA DE VIDA COM AS NORMAS E REGULAMENTOS DE SEGURANÇA APLICÁVEIS</t>
  </si>
  <si>
    <t>CORTE, RECORTE E REMOÇAO DE ARVORES DE PEQUENO PORTE DIAM &lt;30 CM, INCLUSIVE RAIZES E DESTOCA</t>
  </si>
  <si>
    <t>MOBILIZAÇÃO E DESMOBILIZAÇÃO OBRA  CENTRO URBANO UBL SESC UBERLANDIA</t>
  </si>
  <si>
    <t xml:space="preserve"> 4.1.6 </t>
  </si>
  <si>
    <t xml:space="preserve"> CO-3340 </t>
  </si>
  <si>
    <t>REMOCAO GRADES/TELAS DE PROTECAO</t>
  </si>
  <si>
    <t xml:space="preserve"> SESC-DEM-010 </t>
  </si>
  <si>
    <t xml:space="preserve"> 5.2.3 </t>
  </si>
  <si>
    <t xml:space="preserve"> 100201 </t>
  </si>
  <si>
    <t>TRANSPORTE HORIZONTAL COM CARRINHO DE MÃO, DE SACOS DE 50 KG (UNIDADE: KGXKM). AF_07/2019</t>
  </si>
  <si>
    <t>KGXKM</t>
  </si>
  <si>
    <t xml:space="preserve"> 5.2.4 </t>
  </si>
  <si>
    <t xml:space="preserve"> 100229 </t>
  </si>
  <si>
    <t>TRANSPORTE VERTICAL MANUAL, 1 PAVIMENTO, DE SACOS DE 50 KG (UNIDADE: KG). AF_07/2019</t>
  </si>
  <si>
    <t xml:space="preserve"> 18.6 </t>
  </si>
  <si>
    <t xml:space="preserve"> SESC-SEG-006 </t>
  </si>
  <si>
    <t xml:space="preserve"> 023100 </t>
  </si>
  <si>
    <t>PROTECOES-PROTECAO DE PISO COM COBERTURA DE LONA/VINIL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</si>
</sst>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\ %"/>
  </numFmts>
  <fonts count="21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name val="Arial"/>
      <family val="2"/>
    </font>
    <font>
      <sz val="11"/>
      <name val="Arial"/>
      <family val="2"/>
    </font>
    <font>
      <sz val="9.9"/>
      <name val="Arial"/>
      <family val="1"/>
    </font>
    <font>
      <b/>
      <sz val="13"/>
      <name val="Arial"/>
      <family val="2"/>
    </font>
    <font>
      <b/>
      <sz val="10"/>
      <name val="Arial"/>
      <family val="2"/>
    </font>
    <font>
      <sz val="8"/>
      <name val="Arial"/>
      <family val="1"/>
    </font>
  </fonts>
  <fills count="1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81">
    <xf numFmtId="0" fontId="0" fillId="0" borderId="0" xfId="0"/>
    <xf numFmtId="0" fontId="1" fillId="12" borderId="7" xfId="0" applyFont="1" applyFill="1" applyBorder="1" applyAlignment="1" applyProtection="1">
      <alignment horizontal="left" vertical="top" wrapText="1"/>
      <protection hidden="1"/>
    </xf>
    <xf numFmtId="0" fontId="1" fillId="12" borderId="8" xfId="0" applyFont="1" applyFill="1" applyBorder="1" applyAlignment="1" applyProtection="1">
      <alignment horizontal="center" vertical="top" wrapText="1"/>
      <protection hidden="1"/>
    </xf>
    <xf numFmtId="0" fontId="1" fillId="12" borderId="8" xfId="0" applyFont="1" applyFill="1" applyBorder="1" applyAlignment="1" applyProtection="1">
      <alignment horizontal="right" vertical="top" wrapText="1"/>
      <protection hidden="1"/>
    </xf>
    <xf numFmtId="0" fontId="1" fillId="12" borderId="9" xfId="0" applyFont="1" applyFill="1" applyBorder="1" applyAlignment="1" applyProtection="1">
      <alignment horizontal="right" vertical="top" wrapText="1"/>
      <protection hidden="1"/>
    </xf>
    <xf numFmtId="0" fontId="0" fillId="13" borderId="10" xfId="0" applyFill="1" applyBorder="1" applyAlignment="1" applyProtection="1">
      <alignment horizontal="center" vertical="top"/>
      <protection hidden="1"/>
    </xf>
    <xf numFmtId="0" fontId="0" fillId="13" borderId="11" xfId="0" applyFill="1" applyBorder="1" applyAlignment="1" applyProtection="1">
      <alignment horizontal="center" vertical="top"/>
      <protection hidden="1"/>
    </xf>
    <xf numFmtId="10" fontId="0" fillId="13" borderId="12" xfId="1" applyNumberFormat="1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15" fillId="0" borderId="0" xfId="0" applyFont="1" applyAlignment="1" applyProtection="1">
      <alignment vertical="top"/>
      <protection hidden="1"/>
    </xf>
    <xf numFmtId="0" fontId="15" fillId="0" borderId="0" xfId="0" applyFont="1" applyProtection="1">
      <protection hidden="1"/>
    </xf>
    <xf numFmtId="0" fontId="0" fillId="0" borderId="14" xfId="0" applyBorder="1" applyAlignment="1" applyProtection="1">
      <alignment vertical="top"/>
      <protection hidden="1"/>
    </xf>
    <xf numFmtId="0" fontId="1" fillId="12" borderId="14" xfId="0" applyFont="1" applyFill="1" applyBorder="1" applyAlignment="1" applyProtection="1">
      <alignment horizontal="left" vertical="top" wrapText="1"/>
      <protection hidden="1"/>
    </xf>
    <xf numFmtId="0" fontId="19" fillId="0" borderId="14" xfId="0" applyFont="1" applyBorder="1" applyAlignment="1" applyProtection="1">
      <alignment vertical="top"/>
      <protection locked="0"/>
    </xf>
    <xf numFmtId="0" fontId="8" fillId="12" borderId="0" xfId="0" applyFont="1" applyFill="1" applyAlignment="1" applyProtection="1">
      <alignment horizontal="left" vertical="top" wrapText="1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8" fillId="7" borderId="0" xfId="0" applyFont="1" applyFill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right" vertical="top" wrapText="1"/>
      <protection hidden="1"/>
    </xf>
    <xf numFmtId="164" fontId="5" fillId="5" borderId="2" xfId="0" applyNumberFormat="1" applyFont="1" applyFill="1" applyBorder="1" applyAlignment="1" applyProtection="1">
      <alignment horizontal="right" vertical="top" wrapText="1"/>
      <protection hidden="1"/>
    </xf>
    <xf numFmtId="164" fontId="7" fillId="6" borderId="3" xfId="0" applyNumberFormat="1" applyFont="1" applyFill="1" applyBorder="1" applyAlignment="1" applyProtection="1">
      <alignment horizontal="right" vertical="top" wrapText="1"/>
      <protection hidden="1"/>
    </xf>
    <xf numFmtId="0" fontId="13" fillId="12" borderId="0" xfId="0" applyFont="1" applyFill="1" applyAlignment="1" applyProtection="1">
      <alignment horizontal="center" vertical="top" wrapText="1"/>
      <protection hidden="1"/>
    </xf>
    <xf numFmtId="4" fontId="13" fillId="12" borderId="0" xfId="0" applyNumberFormat="1" applyFont="1" applyFill="1" applyAlignment="1" applyProtection="1">
      <alignment horizontal="center" vertical="top" wrapText="1"/>
      <protection hidden="1"/>
    </xf>
    <xf numFmtId="0" fontId="10" fillId="9" borderId="0" xfId="0" applyFont="1" applyFill="1" applyAlignment="1" applyProtection="1">
      <alignment horizontal="right" vertical="top" wrapText="1"/>
      <protection hidden="1"/>
    </xf>
    <xf numFmtId="0" fontId="12" fillId="11" borderId="0" xfId="0" applyFont="1" applyFill="1" applyAlignment="1" applyProtection="1">
      <alignment horizontal="left" vertical="top" wrapText="1"/>
      <protection hidden="1"/>
    </xf>
    <xf numFmtId="0" fontId="9" fillId="8" borderId="0" xfId="0" applyFont="1" applyFill="1" applyAlignment="1" applyProtection="1">
      <alignment horizontal="center" vertical="top" wrapText="1"/>
      <protection hidden="1"/>
    </xf>
    <xf numFmtId="10" fontId="19" fillId="0" borderId="0" xfId="0" applyNumberFormat="1" applyFont="1" applyAlignment="1" applyProtection="1">
      <alignment vertical="top"/>
      <protection locked="0"/>
    </xf>
    <xf numFmtId="0" fontId="2" fillId="3" borderId="0" xfId="0" applyFont="1" applyFill="1" applyAlignment="1" applyProtection="1">
      <alignment horizontal="center" wrapText="1"/>
      <protection hidden="1"/>
    </xf>
    <xf numFmtId="0" fontId="1" fillId="12" borderId="3" xfId="0" applyFont="1" applyFill="1" applyBorder="1" applyAlignment="1">
      <alignment horizontal="left" vertical="top" wrapText="1"/>
    </xf>
    <xf numFmtId="0" fontId="1" fillId="12" borderId="3" xfId="0" applyFont="1" applyFill="1" applyBorder="1" applyAlignment="1">
      <alignment horizontal="right" vertical="top" wrapText="1"/>
    </xf>
    <xf numFmtId="0" fontId="1" fillId="12" borderId="3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right" vertical="top" wrapText="1"/>
    </xf>
    <xf numFmtId="0" fontId="6" fillId="6" borderId="3" xfId="0" applyFont="1" applyFill="1" applyBorder="1" applyAlignment="1">
      <alignment horizontal="left" vertical="top" wrapText="1"/>
    </xf>
    <xf numFmtId="0" fontId="6" fillId="6" borderId="3" xfId="0" applyFont="1" applyFill="1" applyBorder="1" applyAlignment="1">
      <alignment horizontal="right" vertical="top" wrapText="1"/>
    </xf>
    <xf numFmtId="0" fontId="6" fillId="6" borderId="3" xfId="0" applyFont="1" applyFill="1" applyBorder="1" applyAlignment="1">
      <alignment horizontal="center" vertical="top" wrapText="1"/>
    </xf>
    <xf numFmtId="0" fontId="6" fillId="16" borderId="3" xfId="0" applyFont="1" applyFill="1" applyBorder="1" applyAlignment="1">
      <alignment horizontal="left" vertical="top" wrapText="1"/>
    </xf>
    <xf numFmtId="4" fontId="4" fillId="5" borderId="3" xfId="0" applyNumberFormat="1" applyFont="1" applyFill="1" applyBorder="1" applyAlignment="1">
      <alignment horizontal="right" vertical="top" wrapText="1"/>
    </xf>
    <xf numFmtId="4" fontId="6" fillId="6" borderId="3" xfId="0" applyNumberFormat="1" applyFont="1" applyFill="1" applyBorder="1" applyAlignment="1">
      <alignment horizontal="right" vertical="top" wrapText="1"/>
    </xf>
    <xf numFmtId="44" fontId="16" fillId="14" borderId="13" xfId="2" applyFont="1" applyFill="1" applyBorder="1" applyAlignment="1" applyProtection="1">
      <alignment vertical="top" wrapText="1"/>
      <protection hidden="1"/>
    </xf>
    <xf numFmtId="44" fontId="0" fillId="0" borderId="0" xfId="2" applyFont="1" applyProtection="1">
      <protection hidden="1"/>
    </xf>
    <xf numFmtId="44" fontId="0" fillId="0" borderId="14" xfId="2" applyFont="1" applyBorder="1" applyProtection="1">
      <protection hidden="1"/>
    </xf>
    <xf numFmtId="44" fontId="1" fillId="12" borderId="3" xfId="2" applyFont="1" applyFill="1" applyBorder="1" applyAlignment="1">
      <alignment horizontal="right" vertical="top" wrapText="1"/>
    </xf>
    <xf numFmtId="44" fontId="4" fillId="5" borderId="3" xfId="2" applyFont="1" applyFill="1" applyBorder="1" applyAlignment="1">
      <alignment horizontal="left" vertical="top" wrapText="1"/>
    </xf>
    <xf numFmtId="44" fontId="6" fillId="6" borderId="3" xfId="2" applyFont="1" applyFill="1" applyBorder="1" applyAlignment="1">
      <alignment horizontal="right" vertical="top" wrapText="1"/>
    </xf>
    <xf numFmtId="44" fontId="13" fillId="12" borderId="0" xfId="2" applyFont="1" applyFill="1" applyAlignment="1" applyProtection="1">
      <alignment horizontal="center" vertical="top" wrapText="1"/>
      <protection hidden="1"/>
    </xf>
    <xf numFmtId="44" fontId="15" fillId="0" borderId="0" xfId="2" applyFont="1" applyAlignment="1" applyProtection="1">
      <alignment horizontal="center" wrapText="1"/>
      <protection hidden="1"/>
    </xf>
    <xf numFmtId="0" fontId="15" fillId="0" borderId="15" xfId="0" applyFont="1" applyBorder="1" applyAlignment="1" applyProtection="1">
      <alignment horizontal="center"/>
      <protection hidden="1"/>
    </xf>
    <xf numFmtId="0" fontId="15" fillId="0" borderId="16" xfId="0" applyFont="1" applyBorder="1" applyAlignment="1" applyProtection="1">
      <alignment horizontal="center"/>
      <protection hidden="1"/>
    </xf>
    <xf numFmtId="0" fontId="15" fillId="0" borderId="17" xfId="0" applyFont="1" applyBorder="1" applyAlignment="1" applyProtection="1">
      <alignment horizontal="center"/>
      <protection hidden="1"/>
    </xf>
    <xf numFmtId="0" fontId="6" fillId="17" borderId="3" xfId="0" applyFont="1" applyFill="1" applyBorder="1" applyAlignment="1">
      <alignment horizontal="left" vertical="top" wrapText="1"/>
    </xf>
    <xf numFmtId="0" fontId="15" fillId="0" borderId="0" xfId="0" applyFont="1" applyAlignment="1" applyProtection="1">
      <alignment horizontal="center" wrapText="1"/>
      <protection hidden="1"/>
    </xf>
    <xf numFmtId="44" fontId="19" fillId="0" borderId="0" xfId="2" applyFont="1" applyAlignment="1" applyProtection="1">
      <alignment horizontal="right" vertical="top"/>
      <protection hidden="1"/>
    </xf>
    <xf numFmtId="0" fontId="0" fillId="0" borderId="4" xfId="0" applyBorder="1" applyAlignment="1" applyProtection="1">
      <alignment horizontal="left" vertical="top" wrapText="1"/>
      <protection hidden="1"/>
    </xf>
    <xf numFmtId="0" fontId="0" fillId="0" borderId="5" xfId="0" applyBorder="1" applyAlignment="1" applyProtection="1">
      <alignment horizontal="left" vertical="top" wrapText="1"/>
      <protection hidden="1"/>
    </xf>
    <xf numFmtId="0" fontId="0" fillId="0" borderId="6" xfId="0" applyBorder="1" applyAlignment="1" applyProtection="1">
      <alignment horizontal="left" vertical="top" wrapText="1"/>
      <protection hidden="1"/>
    </xf>
    <xf numFmtId="0" fontId="15" fillId="0" borderId="15" xfId="0" applyFont="1" applyBorder="1" applyAlignment="1" applyProtection="1">
      <alignment horizontal="center" vertical="center" wrapText="1"/>
      <protection hidden="1"/>
    </xf>
    <xf numFmtId="0" fontId="15" fillId="0" borderId="18" xfId="0" applyFont="1" applyBorder="1" applyAlignment="1" applyProtection="1">
      <alignment horizontal="center" vertical="center" wrapText="1"/>
      <protection hidden="1"/>
    </xf>
    <xf numFmtId="44" fontId="15" fillId="0" borderId="16" xfId="2" applyFont="1" applyBorder="1" applyAlignment="1" applyProtection="1">
      <alignment horizontal="right" vertical="center"/>
      <protection hidden="1"/>
    </xf>
    <xf numFmtId="44" fontId="15" fillId="0" borderId="17" xfId="2" applyFont="1" applyBorder="1" applyAlignment="1" applyProtection="1">
      <alignment horizontal="right" vertical="center"/>
      <protection hidden="1"/>
    </xf>
    <xf numFmtId="44" fontId="15" fillId="0" borderId="14" xfId="2" applyFont="1" applyBorder="1" applyAlignment="1" applyProtection="1">
      <alignment horizontal="right" vertical="center"/>
      <protection hidden="1"/>
    </xf>
    <xf numFmtId="44" fontId="15" fillId="0" borderId="19" xfId="2" applyFont="1" applyBorder="1" applyAlignment="1" applyProtection="1">
      <alignment horizontal="right" vertical="center"/>
      <protection hidden="1"/>
    </xf>
    <xf numFmtId="0" fontId="15" fillId="0" borderId="4" xfId="0" applyFont="1" applyBorder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15" fillId="0" borderId="6" xfId="0" applyFont="1" applyBorder="1" applyAlignment="1" applyProtection="1">
      <alignment horizontal="center"/>
      <protection hidden="1"/>
    </xf>
    <xf numFmtId="0" fontId="16" fillId="14" borderId="13" xfId="0" applyFont="1" applyFill="1" applyBorder="1" applyAlignment="1" applyProtection="1">
      <alignment horizontal="left" vertical="top" wrapText="1"/>
      <protection hidden="1"/>
    </xf>
    <xf numFmtId="0" fontId="0" fillId="14" borderId="13" xfId="0" applyFill="1" applyBorder="1" applyAlignment="1" applyProtection="1">
      <alignment horizontal="left" vertical="top" wrapText="1"/>
      <protection hidden="1"/>
    </xf>
    <xf numFmtId="0" fontId="16" fillId="15" borderId="0" xfId="0" applyFont="1" applyFill="1" applyAlignment="1" applyProtection="1">
      <alignment horizontal="center"/>
      <protection hidden="1"/>
    </xf>
    <xf numFmtId="0" fontId="0" fillId="15" borderId="0" xfId="0" applyFill="1" applyAlignment="1" applyProtection="1">
      <alignment horizontal="center"/>
      <protection hidden="1"/>
    </xf>
    <xf numFmtId="0" fontId="18" fillId="0" borderId="4" xfId="0" applyFont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center" vertical="center"/>
      <protection hidden="1"/>
    </xf>
    <xf numFmtId="0" fontId="18" fillId="0" borderId="6" xfId="0" applyFont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8" fillId="7" borderId="0" xfId="0" applyFont="1" applyFill="1" applyAlignment="1" applyProtection="1">
      <alignment horizontal="left" vertical="top" wrapText="1"/>
      <protection hidden="1"/>
    </xf>
    <xf numFmtId="0" fontId="10" fillId="9" borderId="0" xfId="0" applyFont="1" applyFill="1" applyAlignment="1" applyProtection="1">
      <alignment horizontal="right" vertical="top" wrapText="1"/>
      <protection hidden="1"/>
    </xf>
    <xf numFmtId="4" fontId="11" fillId="10" borderId="0" xfId="0" applyNumberFormat="1" applyFont="1" applyFill="1" applyAlignment="1" applyProtection="1">
      <alignment horizontal="right" vertical="top" wrapText="1"/>
      <protection hidden="1"/>
    </xf>
    <xf numFmtId="0" fontId="12" fillId="12" borderId="0" xfId="0" applyFont="1" applyFill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2" fillId="3" borderId="0" xfId="0" applyFont="1" applyFill="1" applyAlignment="1" applyProtection="1">
      <alignment horizontal="center" wrapText="1"/>
      <protection hidden="1"/>
    </xf>
    <xf numFmtId="4" fontId="8" fillId="10" borderId="0" xfId="0" applyNumberFormat="1" applyFont="1" applyFill="1" applyAlignment="1" applyProtection="1">
      <alignment horizontal="right" vertical="top" wrapText="1"/>
      <protection hidden="1"/>
    </xf>
  </cellXfs>
  <cellStyles count="3">
    <cellStyle name="Moeda" xfId="2" builtinId="4"/>
    <cellStyle name="Normal" xfId="0" builtinId="0"/>
    <cellStyle name="Porcentagem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1333500" cy="70485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Select="1" noChangeAspect="1" noMove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32"/>
  <sheetViews>
    <sheetView tabSelected="1" showOutlineSymbols="0" showWhiteSpace="0" view="pageBreakPreview" topLeftCell="J495" zoomScaleNormal="100" zoomScaleSheetLayoutView="100" workbookViewId="0">
      <selection activeCell="J530" sqref="A530:XFD530"/>
    </sheetView>
  </sheetViews>
  <sheetFormatPr defaultRowHeight="14.25" x14ac:dyDescent="0.2"/>
  <cols>
    <col min="1" max="2" width="10" style="8" hidden="1" customWidth="1"/>
    <col min="3" max="3" width="13.25" style="8" hidden="1" customWidth="1"/>
    <col min="4" max="4" width="60" style="8" hidden="1" customWidth="1"/>
    <col min="5" max="5" width="8" style="8" hidden="1" customWidth="1"/>
    <col min="6" max="7" width="13" style="8" hidden="1" customWidth="1"/>
    <col min="8" max="8" width="8.875" style="8" hidden="1" customWidth="1"/>
    <col min="9" max="9" width="13" style="8" hidden="1" customWidth="1"/>
    <col min="10" max="11" width="10" style="8" bestFit="1" customWidth="1"/>
    <col min="12" max="12" width="13.25" style="8" bestFit="1" customWidth="1"/>
    <col min="13" max="13" width="60" style="8" bestFit="1" customWidth="1"/>
    <col min="14" max="14" width="8" style="8" bestFit="1" customWidth="1"/>
    <col min="15" max="15" width="14.625" style="8" customWidth="1"/>
    <col min="16" max="16" width="13" style="41" bestFit="1" customWidth="1"/>
    <col min="17" max="17" width="18.375" style="41" customWidth="1"/>
    <col min="18" max="23" width="9" style="8" hidden="1" customWidth="1"/>
    <col min="24" max="16384" width="9" style="8"/>
  </cols>
  <sheetData>
    <row r="1" spans="1:23" ht="57" x14ac:dyDescent="0.2">
      <c r="N1" s="66" t="s">
        <v>413</v>
      </c>
      <c r="O1" s="67"/>
      <c r="P1" s="40" t="s">
        <v>414</v>
      </c>
    </row>
    <row r="2" spans="1:23" ht="15" x14ac:dyDescent="0.25">
      <c r="E2" s="11"/>
      <c r="F2" s="11" t="s">
        <v>1</v>
      </c>
      <c r="G2" s="11" t="s">
        <v>417</v>
      </c>
      <c r="J2" s="68" t="s">
        <v>415</v>
      </c>
      <c r="K2" s="69"/>
      <c r="L2" s="69"/>
      <c r="M2" s="69"/>
      <c r="N2" s="69"/>
      <c r="O2" s="69"/>
      <c r="P2" s="69"/>
      <c r="Q2" s="69"/>
    </row>
    <row r="3" spans="1:23" ht="16.5" x14ac:dyDescent="0.2">
      <c r="E3" s="27"/>
      <c r="F3" s="27">
        <v>0.26490000000000002</v>
      </c>
      <c r="G3" s="27">
        <v>0.20930000000000001</v>
      </c>
      <c r="J3" s="70" t="s">
        <v>416</v>
      </c>
      <c r="K3" s="71"/>
      <c r="L3" s="71"/>
      <c r="M3" s="71"/>
      <c r="N3" s="71"/>
      <c r="O3" s="71"/>
      <c r="P3" s="71"/>
      <c r="Q3" s="72"/>
    </row>
    <row r="4" spans="1:23" ht="15" x14ac:dyDescent="0.25">
      <c r="J4" s="9"/>
      <c r="K4" s="9"/>
      <c r="L4" s="9"/>
      <c r="M4" s="10" t="s">
        <v>0</v>
      </c>
      <c r="N4" s="11" t="s">
        <v>1</v>
      </c>
      <c r="O4" s="11" t="s">
        <v>417</v>
      </c>
    </row>
    <row r="5" spans="1:23" ht="30" x14ac:dyDescent="0.2">
      <c r="J5" s="12"/>
      <c r="K5" s="12"/>
      <c r="L5" s="12"/>
      <c r="M5" s="13" t="s">
        <v>1394</v>
      </c>
      <c r="N5" s="14" t="s">
        <v>418</v>
      </c>
      <c r="O5" s="14" t="s">
        <v>418</v>
      </c>
      <c r="P5" s="42"/>
      <c r="Q5" s="42"/>
    </row>
    <row r="6" spans="1:23" ht="15" x14ac:dyDescent="0.2">
      <c r="A6" s="17"/>
      <c r="B6" s="17"/>
      <c r="C6" s="17"/>
      <c r="D6" s="17" t="s">
        <v>0</v>
      </c>
      <c r="E6" s="73"/>
      <c r="F6" s="73"/>
      <c r="G6" s="17"/>
      <c r="H6" s="73" t="s">
        <v>2</v>
      </c>
      <c r="I6" s="73"/>
    </row>
    <row r="7" spans="1:23" x14ac:dyDescent="0.2">
      <c r="A7" s="18"/>
      <c r="B7" s="18"/>
      <c r="C7" s="18"/>
      <c r="D7" s="18" t="s">
        <v>3</v>
      </c>
      <c r="E7" s="74"/>
      <c r="F7" s="74"/>
      <c r="G7" s="18"/>
      <c r="H7" s="74" t="s">
        <v>4</v>
      </c>
      <c r="I7" s="74"/>
    </row>
    <row r="8" spans="1:23" ht="15" x14ac:dyDescent="0.25">
      <c r="A8" s="79" t="s">
        <v>5</v>
      </c>
      <c r="B8" s="78"/>
      <c r="C8" s="78"/>
      <c r="D8" s="78"/>
      <c r="E8" s="78"/>
      <c r="F8" s="78"/>
      <c r="G8" s="78"/>
      <c r="H8" s="78"/>
      <c r="I8" s="78"/>
      <c r="R8" s="63" t="s">
        <v>411</v>
      </c>
      <c r="S8" s="64"/>
      <c r="T8" s="64"/>
      <c r="U8" s="64"/>
      <c r="V8" s="64"/>
      <c r="W8" s="65"/>
    </row>
    <row r="9" spans="1:23" ht="15" x14ac:dyDescent="0.25">
      <c r="A9" s="28"/>
      <c r="R9" s="48"/>
      <c r="S9" s="49"/>
      <c r="T9" s="49"/>
      <c r="U9" s="49"/>
      <c r="V9" s="49"/>
      <c r="W9" s="50"/>
    </row>
    <row r="10" spans="1:23" ht="30" customHeight="1" x14ac:dyDescent="0.2">
      <c r="A10" s="29" t="s">
        <v>6</v>
      </c>
      <c r="B10" s="30" t="s">
        <v>7</v>
      </c>
      <c r="C10" s="29" t="s">
        <v>8</v>
      </c>
      <c r="D10" s="29" t="s">
        <v>9</v>
      </c>
      <c r="E10" s="31" t="s">
        <v>10</v>
      </c>
      <c r="F10" s="30" t="s">
        <v>11</v>
      </c>
      <c r="G10" s="30" t="s">
        <v>12</v>
      </c>
      <c r="H10" s="30" t="s">
        <v>13</v>
      </c>
      <c r="I10" s="19" t="s">
        <v>14</v>
      </c>
      <c r="J10" s="29" t="s">
        <v>6</v>
      </c>
      <c r="K10" s="30" t="s">
        <v>7</v>
      </c>
      <c r="L10" s="29" t="s">
        <v>8</v>
      </c>
      <c r="M10" s="29" t="s">
        <v>9</v>
      </c>
      <c r="N10" s="31" t="s">
        <v>10</v>
      </c>
      <c r="O10" s="30" t="s">
        <v>11</v>
      </c>
      <c r="P10" s="43" t="s">
        <v>12</v>
      </c>
      <c r="Q10" s="43" t="s">
        <v>13</v>
      </c>
      <c r="R10" s="1" t="s">
        <v>9</v>
      </c>
      <c r="S10" s="2" t="s">
        <v>10</v>
      </c>
      <c r="T10" s="3" t="s">
        <v>11</v>
      </c>
      <c r="U10" s="3" t="s">
        <v>12</v>
      </c>
      <c r="V10" s="3" t="s">
        <v>13</v>
      </c>
      <c r="W10" s="4" t="s">
        <v>412</v>
      </c>
    </row>
    <row r="11" spans="1:23" x14ac:dyDescent="0.2">
      <c r="A11" s="32" t="s">
        <v>15</v>
      </c>
      <c r="B11" s="32"/>
      <c r="C11" s="32"/>
      <c r="D11" s="32" t="s">
        <v>16</v>
      </c>
      <c r="E11" s="32"/>
      <c r="F11" s="33"/>
      <c r="G11" s="32"/>
      <c r="H11" s="38"/>
      <c r="I11" s="20">
        <f t="shared" ref="I11:I77" si="0">H11 / 41634010.42</f>
        <v>0</v>
      </c>
      <c r="J11" s="32" t="s">
        <v>15</v>
      </c>
      <c r="K11" s="32"/>
      <c r="L11" s="32"/>
      <c r="M11" s="32" t="s">
        <v>16</v>
      </c>
      <c r="N11" s="32"/>
      <c r="O11" s="33"/>
      <c r="P11" s="44"/>
      <c r="Q11" s="44"/>
      <c r="R11" s="5" t="str">
        <f>IF(D11=M11,"OK","ERRO")</f>
        <v>OK</v>
      </c>
      <c r="S11" s="6" t="str">
        <f>IF(E11=N11,"OK","ERRO")</f>
        <v>OK</v>
      </c>
      <c r="T11" s="6" t="str">
        <f>IF(F11=O11,"OK","ERRO")</f>
        <v>OK</v>
      </c>
      <c r="U11" s="6" t="str">
        <f>IF(G11&gt;=P11,"OK","ERRO")</f>
        <v>OK</v>
      </c>
      <c r="V11" s="6" t="str">
        <f>IF(Q11&lt;=H11,"OK","ERRO")</f>
        <v>OK</v>
      </c>
      <c r="W11" s="7" t="str">
        <f>IFERROR(Q11/H11,"-")</f>
        <v>-</v>
      </c>
    </row>
    <row r="12" spans="1:23" ht="25.5" x14ac:dyDescent="0.2">
      <c r="A12" s="34" t="s">
        <v>17</v>
      </c>
      <c r="B12" s="35" t="s">
        <v>423</v>
      </c>
      <c r="C12" s="51" t="s">
        <v>18</v>
      </c>
      <c r="D12" s="34" t="s">
        <v>1398</v>
      </c>
      <c r="E12" s="36" t="s">
        <v>125</v>
      </c>
      <c r="F12" s="35">
        <v>1</v>
      </c>
      <c r="G12" s="39">
        <v>19776.73</v>
      </c>
      <c r="H12" s="39">
        <v>19776.73</v>
      </c>
      <c r="I12" s="20">
        <f t="shared" si="0"/>
        <v>4.7501381203718298E-4</v>
      </c>
      <c r="J12" s="34" t="s">
        <v>17</v>
      </c>
      <c r="K12" s="35" t="s">
        <v>423</v>
      </c>
      <c r="L12" s="34" t="s">
        <v>18</v>
      </c>
      <c r="M12" s="34" t="s">
        <v>1398</v>
      </c>
      <c r="N12" s="36" t="s">
        <v>125</v>
      </c>
      <c r="O12" s="35">
        <v>1</v>
      </c>
      <c r="P12" s="45"/>
      <c r="Q12" s="45">
        <f t="shared" ref="Q12:Q78" si="1">P12*O12</f>
        <v>0</v>
      </c>
      <c r="R12" s="5" t="str">
        <f t="shared" ref="R12:R78" si="2">IF(D12=M12,"OK","ERRO")</f>
        <v>OK</v>
      </c>
      <c r="S12" s="6" t="str">
        <f t="shared" ref="S12:S78" si="3">IF(E12=N12,"OK","ERRO")</f>
        <v>OK</v>
      </c>
      <c r="T12" s="6" t="str">
        <f t="shared" ref="T12:T78" si="4">IF(F12=O12,"OK","ERRO")</f>
        <v>OK</v>
      </c>
      <c r="U12" s="6" t="str">
        <f t="shared" ref="U12:U78" si="5">IF(G12&gt;=P12,"OK","ERRO")</f>
        <v>OK</v>
      </c>
      <c r="V12" s="6" t="str">
        <f t="shared" ref="V12:V78" si="6">IF(Q12&lt;=H12,"OK","ERRO")</f>
        <v>OK</v>
      </c>
      <c r="W12" s="7">
        <f t="shared" ref="W12:W78" si="7">IFERROR(Q12/H12,"-")</f>
        <v>0</v>
      </c>
    </row>
    <row r="13" spans="1:23" ht="38.25" x14ac:dyDescent="0.2">
      <c r="A13" s="34" t="s">
        <v>25</v>
      </c>
      <c r="B13" s="35" t="s">
        <v>424</v>
      </c>
      <c r="C13" s="51" t="s">
        <v>18</v>
      </c>
      <c r="D13" s="34" t="s">
        <v>425</v>
      </c>
      <c r="E13" s="36" t="s">
        <v>23</v>
      </c>
      <c r="F13" s="35">
        <v>1</v>
      </c>
      <c r="G13" s="39">
        <v>1030.8499999999999</v>
      </c>
      <c r="H13" s="39">
        <v>1030.8499999999999</v>
      </c>
      <c r="I13" s="21">
        <f t="shared" si="0"/>
        <v>2.4759805495576372E-5</v>
      </c>
      <c r="J13" s="34" t="s">
        <v>25</v>
      </c>
      <c r="K13" s="35" t="s">
        <v>424</v>
      </c>
      <c r="L13" s="34" t="s">
        <v>18</v>
      </c>
      <c r="M13" s="34" t="s">
        <v>425</v>
      </c>
      <c r="N13" s="36" t="s">
        <v>23</v>
      </c>
      <c r="O13" s="35">
        <v>1</v>
      </c>
      <c r="P13" s="45"/>
      <c r="Q13" s="45">
        <f t="shared" si="1"/>
        <v>0</v>
      </c>
      <c r="R13" s="5" t="str">
        <f t="shared" si="2"/>
        <v>OK</v>
      </c>
      <c r="S13" s="6" t="str">
        <f t="shared" si="3"/>
        <v>OK</v>
      </c>
      <c r="T13" s="6" t="str">
        <f t="shared" si="4"/>
        <v>OK</v>
      </c>
      <c r="U13" s="6" t="str">
        <f t="shared" si="5"/>
        <v>OK</v>
      </c>
      <c r="V13" s="6" t="str">
        <f t="shared" si="6"/>
        <v>OK</v>
      </c>
      <c r="W13" s="7">
        <f t="shared" si="7"/>
        <v>0</v>
      </c>
    </row>
    <row r="14" spans="1:23" x14ac:dyDescent="0.2">
      <c r="A14" s="32" t="s">
        <v>30</v>
      </c>
      <c r="B14" s="32"/>
      <c r="C14" s="32"/>
      <c r="D14" s="32" t="s">
        <v>31</v>
      </c>
      <c r="E14" s="32"/>
      <c r="F14" s="33"/>
      <c r="G14" s="32"/>
      <c r="H14" s="38"/>
      <c r="I14" s="21">
        <f t="shared" si="0"/>
        <v>0</v>
      </c>
      <c r="J14" s="32" t="s">
        <v>30</v>
      </c>
      <c r="K14" s="32"/>
      <c r="L14" s="32"/>
      <c r="M14" s="32" t="s">
        <v>31</v>
      </c>
      <c r="N14" s="32"/>
      <c r="O14" s="33"/>
      <c r="P14" s="44"/>
      <c r="Q14" s="44"/>
      <c r="R14" s="5" t="str">
        <f t="shared" si="2"/>
        <v>OK</v>
      </c>
      <c r="S14" s="6" t="str">
        <f t="shared" si="3"/>
        <v>OK</v>
      </c>
      <c r="T14" s="6" t="str">
        <f t="shared" si="4"/>
        <v>OK</v>
      </c>
      <c r="U14" s="6" t="str">
        <f t="shared" si="5"/>
        <v>OK</v>
      </c>
      <c r="V14" s="6" t="str">
        <f t="shared" si="6"/>
        <v>OK</v>
      </c>
      <c r="W14" s="7" t="str">
        <f t="shared" si="7"/>
        <v>-</v>
      </c>
    </row>
    <row r="15" spans="1:23" ht="89.25" x14ac:dyDescent="0.2">
      <c r="A15" s="34" t="s">
        <v>32</v>
      </c>
      <c r="B15" s="35" t="s">
        <v>426</v>
      </c>
      <c r="C15" s="51" t="s">
        <v>18</v>
      </c>
      <c r="D15" s="34" t="s">
        <v>427</v>
      </c>
      <c r="E15" s="36" t="s">
        <v>125</v>
      </c>
      <c r="F15" s="35">
        <v>1</v>
      </c>
      <c r="G15" s="39">
        <v>414378.73</v>
      </c>
      <c r="H15" s="39">
        <v>414378.73</v>
      </c>
      <c r="I15" s="21">
        <f t="shared" si="0"/>
        <v>9.9528900968171487E-3</v>
      </c>
      <c r="J15" s="34" t="s">
        <v>32</v>
      </c>
      <c r="K15" s="35" t="s">
        <v>426</v>
      </c>
      <c r="L15" s="34" t="s">
        <v>18</v>
      </c>
      <c r="M15" s="34" t="s">
        <v>427</v>
      </c>
      <c r="N15" s="36" t="s">
        <v>125</v>
      </c>
      <c r="O15" s="35">
        <v>1</v>
      </c>
      <c r="P15" s="45"/>
      <c r="Q15" s="45">
        <f t="shared" si="1"/>
        <v>0</v>
      </c>
      <c r="R15" s="5" t="str">
        <f t="shared" si="2"/>
        <v>OK</v>
      </c>
      <c r="S15" s="6" t="str">
        <f t="shared" si="3"/>
        <v>OK</v>
      </c>
      <c r="T15" s="6" t="str">
        <f t="shared" si="4"/>
        <v>OK</v>
      </c>
      <c r="U15" s="6" t="str">
        <f t="shared" si="5"/>
        <v>OK</v>
      </c>
      <c r="V15" s="6" t="str">
        <f t="shared" si="6"/>
        <v>OK</v>
      </c>
      <c r="W15" s="7">
        <f t="shared" si="7"/>
        <v>0</v>
      </c>
    </row>
    <row r="16" spans="1:23" x14ac:dyDescent="0.2">
      <c r="A16" s="32" t="s">
        <v>33</v>
      </c>
      <c r="B16" s="32"/>
      <c r="C16" s="32"/>
      <c r="D16" s="32" t="s">
        <v>34</v>
      </c>
      <c r="E16" s="32"/>
      <c r="F16" s="33"/>
      <c r="G16" s="32"/>
      <c r="H16" s="38"/>
      <c r="I16" s="21">
        <f t="shared" si="0"/>
        <v>0</v>
      </c>
      <c r="J16" s="32" t="s">
        <v>33</v>
      </c>
      <c r="K16" s="32"/>
      <c r="L16" s="32"/>
      <c r="M16" s="32" t="s">
        <v>34</v>
      </c>
      <c r="N16" s="32"/>
      <c r="O16" s="33"/>
      <c r="P16" s="44"/>
      <c r="Q16" s="44"/>
      <c r="R16" s="5" t="str">
        <f t="shared" si="2"/>
        <v>OK</v>
      </c>
      <c r="S16" s="6" t="str">
        <f t="shared" si="3"/>
        <v>OK</v>
      </c>
      <c r="T16" s="6" t="str">
        <f t="shared" si="4"/>
        <v>OK</v>
      </c>
      <c r="U16" s="6" t="str">
        <f t="shared" si="5"/>
        <v>OK</v>
      </c>
      <c r="V16" s="6" t="str">
        <f t="shared" si="6"/>
        <v>OK</v>
      </c>
      <c r="W16" s="7" t="str">
        <f t="shared" si="7"/>
        <v>-</v>
      </c>
    </row>
    <row r="17" spans="1:23" x14ac:dyDescent="0.2">
      <c r="A17" s="32" t="s">
        <v>35</v>
      </c>
      <c r="B17" s="32"/>
      <c r="C17" s="32"/>
      <c r="D17" s="32" t="s">
        <v>428</v>
      </c>
      <c r="E17" s="32"/>
      <c r="F17" s="33"/>
      <c r="G17" s="32"/>
      <c r="H17" s="38"/>
      <c r="I17" s="21">
        <f t="shared" si="0"/>
        <v>0</v>
      </c>
      <c r="J17" s="32" t="s">
        <v>35</v>
      </c>
      <c r="K17" s="32"/>
      <c r="L17" s="32"/>
      <c r="M17" s="32" t="s">
        <v>428</v>
      </c>
      <c r="N17" s="32"/>
      <c r="O17" s="33"/>
      <c r="P17" s="44"/>
      <c r="Q17" s="44"/>
      <c r="R17" s="5" t="str">
        <f t="shared" si="2"/>
        <v>OK</v>
      </c>
      <c r="S17" s="6" t="str">
        <f t="shared" si="3"/>
        <v>OK</v>
      </c>
      <c r="T17" s="6" t="str">
        <f t="shared" si="4"/>
        <v>OK</v>
      </c>
      <c r="U17" s="6" t="str">
        <f t="shared" si="5"/>
        <v>OK</v>
      </c>
      <c r="V17" s="6" t="str">
        <f t="shared" si="6"/>
        <v>OK</v>
      </c>
      <c r="W17" s="7" t="str">
        <f t="shared" si="7"/>
        <v>-</v>
      </c>
    </row>
    <row r="18" spans="1:23" ht="25.5" x14ac:dyDescent="0.2">
      <c r="A18" s="34" t="s">
        <v>36</v>
      </c>
      <c r="B18" s="35" t="s">
        <v>37</v>
      </c>
      <c r="C18" s="51" t="s">
        <v>18</v>
      </c>
      <c r="D18" s="34" t="s">
        <v>38</v>
      </c>
      <c r="E18" s="36" t="s">
        <v>39</v>
      </c>
      <c r="F18" s="35">
        <v>1.5</v>
      </c>
      <c r="G18" s="39">
        <v>662.48</v>
      </c>
      <c r="H18" s="39">
        <v>993.72</v>
      </c>
      <c r="I18" s="21">
        <f t="shared" si="0"/>
        <v>2.3867986532535436E-5</v>
      </c>
      <c r="J18" s="34" t="s">
        <v>36</v>
      </c>
      <c r="K18" s="35" t="s">
        <v>37</v>
      </c>
      <c r="L18" s="34" t="s">
        <v>18</v>
      </c>
      <c r="M18" s="34" t="s">
        <v>38</v>
      </c>
      <c r="N18" s="36" t="s">
        <v>39</v>
      </c>
      <c r="O18" s="35">
        <v>1.5</v>
      </c>
      <c r="P18" s="45"/>
      <c r="Q18" s="45">
        <f t="shared" si="1"/>
        <v>0</v>
      </c>
      <c r="R18" s="5" t="str">
        <f t="shared" si="2"/>
        <v>OK</v>
      </c>
      <c r="S18" s="6" t="str">
        <f t="shared" si="3"/>
        <v>OK</v>
      </c>
      <c r="T18" s="6" t="str">
        <f t="shared" si="4"/>
        <v>OK</v>
      </c>
      <c r="U18" s="6" t="str">
        <f t="shared" si="5"/>
        <v>OK</v>
      </c>
      <c r="V18" s="6" t="str">
        <f t="shared" si="6"/>
        <v>OK</v>
      </c>
      <c r="W18" s="7">
        <f t="shared" si="7"/>
        <v>0</v>
      </c>
    </row>
    <row r="19" spans="1:23" x14ac:dyDescent="0.2">
      <c r="A19" s="32" t="s">
        <v>40</v>
      </c>
      <c r="B19" s="32"/>
      <c r="C19" s="32"/>
      <c r="D19" s="32" t="s">
        <v>429</v>
      </c>
      <c r="E19" s="32"/>
      <c r="F19" s="33"/>
      <c r="G19" s="32"/>
      <c r="H19" s="38"/>
      <c r="I19" s="21">
        <f t="shared" si="0"/>
        <v>0</v>
      </c>
      <c r="J19" s="32" t="s">
        <v>40</v>
      </c>
      <c r="K19" s="32"/>
      <c r="L19" s="32"/>
      <c r="M19" s="32" t="s">
        <v>429</v>
      </c>
      <c r="N19" s="32"/>
      <c r="O19" s="33"/>
      <c r="P19" s="44"/>
      <c r="Q19" s="44"/>
      <c r="R19" s="5" t="str">
        <f t="shared" si="2"/>
        <v>OK</v>
      </c>
      <c r="S19" s="6" t="str">
        <f t="shared" si="3"/>
        <v>OK</v>
      </c>
      <c r="T19" s="6" t="str">
        <f t="shared" si="4"/>
        <v>OK</v>
      </c>
      <c r="U19" s="6" t="str">
        <f t="shared" si="5"/>
        <v>OK</v>
      </c>
      <c r="V19" s="6" t="str">
        <f t="shared" si="6"/>
        <v>OK</v>
      </c>
      <c r="W19" s="7" t="str">
        <f t="shared" si="7"/>
        <v>-</v>
      </c>
    </row>
    <row r="20" spans="1:23" ht="51" x14ac:dyDescent="0.2">
      <c r="A20" s="34" t="s">
        <v>41</v>
      </c>
      <c r="B20" s="35" t="s">
        <v>57</v>
      </c>
      <c r="C20" s="51" t="s">
        <v>18</v>
      </c>
      <c r="D20" s="34" t="s">
        <v>58</v>
      </c>
      <c r="E20" s="36" t="s">
        <v>39</v>
      </c>
      <c r="F20" s="35">
        <v>105.39</v>
      </c>
      <c r="G20" s="39">
        <v>32.39</v>
      </c>
      <c r="H20" s="39">
        <v>3413.58</v>
      </c>
      <c r="I20" s="21">
        <f t="shared" si="0"/>
        <v>8.1990179796856568E-5</v>
      </c>
      <c r="J20" s="34" t="s">
        <v>41</v>
      </c>
      <c r="K20" s="35" t="s">
        <v>57</v>
      </c>
      <c r="L20" s="34" t="s">
        <v>18</v>
      </c>
      <c r="M20" s="34" t="s">
        <v>58</v>
      </c>
      <c r="N20" s="36" t="s">
        <v>39</v>
      </c>
      <c r="O20" s="35">
        <v>105.39</v>
      </c>
      <c r="P20" s="45"/>
      <c r="Q20" s="45">
        <f t="shared" si="1"/>
        <v>0</v>
      </c>
      <c r="R20" s="5" t="str">
        <f t="shared" si="2"/>
        <v>OK</v>
      </c>
      <c r="S20" s="6" t="str">
        <f t="shared" si="3"/>
        <v>OK</v>
      </c>
      <c r="T20" s="6" t="str">
        <f t="shared" si="4"/>
        <v>OK</v>
      </c>
      <c r="U20" s="6" t="str">
        <f t="shared" si="5"/>
        <v>OK</v>
      </c>
      <c r="V20" s="6" t="str">
        <f t="shared" si="6"/>
        <v>OK</v>
      </c>
      <c r="W20" s="7">
        <f t="shared" si="7"/>
        <v>0</v>
      </c>
    </row>
    <row r="21" spans="1:23" ht="25.5" x14ac:dyDescent="0.2">
      <c r="A21" s="34" t="s">
        <v>430</v>
      </c>
      <c r="B21" s="35" t="s">
        <v>431</v>
      </c>
      <c r="C21" s="34" t="s">
        <v>26</v>
      </c>
      <c r="D21" s="34" t="s">
        <v>432</v>
      </c>
      <c r="E21" s="36" t="s">
        <v>39</v>
      </c>
      <c r="F21" s="35">
        <v>105.39</v>
      </c>
      <c r="G21" s="39">
        <v>3.05</v>
      </c>
      <c r="H21" s="39">
        <v>321.43</v>
      </c>
      <c r="I21" s="21">
        <f t="shared" si="0"/>
        <v>7.7203708400282417E-6</v>
      </c>
      <c r="J21" s="34" t="s">
        <v>430</v>
      </c>
      <c r="K21" s="35" t="s">
        <v>431</v>
      </c>
      <c r="L21" s="34" t="s">
        <v>26</v>
      </c>
      <c r="M21" s="34" t="s">
        <v>432</v>
      </c>
      <c r="N21" s="36" t="s">
        <v>39</v>
      </c>
      <c r="O21" s="35">
        <v>105.39</v>
      </c>
      <c r="P21" s="45"/>
      <c r="Q21" s="45">
        <f t="shared" si="1"/>
        <v>0</v>
      </c>
      <c r="R21" s="5" t="str">
        <f t="shared" si="2"/>
        <v>OK</v>
      </c>
      <c r="S21" s="6" t="str">
        <f t="shared" si="3"/>
        <v>OK</v>
      </c>
      <c r="T21" s="6" t="str">
        <f t="shared" si="4"/>
        <v>OK</v>
      </c>
      <c r="U21" s="6" t="str">
        <f t="shared" si="5"/>
        <v>OK</v>
      </c>
      <c r="V21" s="6" t="str">
        <f t="shared" si="6"/>
        <v>OK</v>
      </c>
      <c r="W21" s="7">
        <f t="shared" si="7"/>
        <v>0</v>
      </c>
    </row>
    <row r="22" spans="1:23" ht="38.25" x14ac:dyDescent="0.2">
      <c r="A22" s="34" t="s">
        <v>433</v>
      </c>
      <c r="B22" s="35" t="s">
        <v>434</v>
      </c>
      <c r="C22" s="51" t="s">
        <v>18</v>
      </c>
      <c r="D22" s="34" t="s">
        <v>435</v>
      </c>
      <c r="E22" s="36" t="s">
        <v>39</v>
      </c>
      <c r="F22" s="35">
        <v>9</v>
      </c>
      <c r="G22" s="39">
        <v>136.38999999999999</v>
      </c>
      <c r="H22" s="39">
        <v>1227.51</v>
      </c>
      <c r="I22" s="20">
        <f t="shared" si="0"/>
        <v>2.9483347571300336E-5</v>
      </c>
      <c r="J22" s="34" t="s">
        <v>433</v>
      </c>
      <c r="K22" s="35" t="s">
        <v>434</v>
      </c>
      <c r="L22" s="34" t="s">
        <v>18</v>
      </c>
      <c r="M22" s="34" t="s">
        <v>435</v>
      </c>
      <c r="N22" s="36" t="s">
        <v>39</v>
      </c>
      <c r="O22" s="35">
        <v>9</v>
      </c>
      <c r="P22" s="45"/>
      <c r="Q22" s="45">
        <f t="shared" si="1"/>
        <v>0</v>
      </c>
      <c r="R22" s="5" t="str">
        <f t="shared" si="2"/>
        <v>OK</v>
      </c>
      <c r="S22" s="6" t="str">
        <f t="shared" si="3"/>
        <v>OK</v>
      </c>
      <c r="T22" s="6" t="str">
        <f t="shared" si="4"/>
        <v>OK</v>
      </c>
      <c r="U22" s="6" t="str">
        <f t="shared" si="5"/>
        <v>OK</v>
      </c>
      <c r="V22" s="6" t="str">
        <f t="shared" si="6"/>
        <v>OK</v>
      </c>
      <c r="W22" s="7">
        <f t="shared" si="7"/>
        <v>0</v>
      </c>
    </row>
    <row r="23" spans="1:23" ht="25.5" x14ac:dyDescent="0.2">
      <c r="A23" s="34" t="s">
        <v>436</v>
      </c>
      <c r="B23" s="35" t="s">
        <v>437</v>
      </c>
      <c r="C23" s="51" t="s">
        <v>18</v>
      </c>
      <c r="D23" s="34" t="s">
        <v>438</v>
      </c>
      <c r="E23" s="36" t="s">
        <v>39</v>
      </c>
      <c r="F23" s="35">
        <v>15</v>
      </c>
      <c r="G23" s="39">
        <v>6.78</v>
      </c>
      <c r="H23" s="39">
        <v>101.7</v>
      </c>
      <c r="I23" s="21">
        <f t="shared" si="0"/>
        <v>2.4427144772761478E-6</v>
      </c>
      <c r="J23" s="34" t="s">
        <v>436</v>
      </c>
      <c r="K23" s="35" t="s">
        <v>437</v>
      </c>
      <c r="L23" s="34" t="s">
        <v>18</v>
      </c>
      <c r="M23" s="34" t="s">
        <v>438</v>
      </c>
      <c r="N23" s="36" t="s">
        <v>39</v>
      </c>
      <c r="O23" s="35">
        <v>15</v>
      </c>
      <c r="P23" s="45"/>
      <c r="Q23" s="45">
        <f t="shared" si="1"/>
        <v>0</v>
      </c>
      <c r="R23" s="5" t="str">
        <f t="shared" si="2"/>
        <v>OK</v>
      </c>
      <c r="S23" s="6" t="str">
        <f t="shared" si="3"/>
        <v>OK</v>
      </c>
      <c r="T23" s="6" t="str">
        <f t="shared" si="4"/>
        <v>OK</v>
      </c>
      <c r="U23" s="6" t="str">
        <f t="shared" si="5"/>
        <v>OK</v>
      </c>
      <c r="V23" s="6" t="str">
        <f t="shared" si="6"/>
        <v>OK</v>
      </c>
      <c r="W23" s="7">
        <f t="shared" si="7"/>
        <v>0</v>
      </c>
    </row>
    <row r="24" spans="1:23" x14ac:dyDescent="0.2">
      <c r="A24" s="32" t="s">
        <v>42</v>
      </c>
      <c r="B24" s="32"/>
      <c r="C24" s="32"/>
      <c r="D24" s="32" t="s">
        <v>439</v>
      </c>
      <c r="E24" s="32"/>
      <c r="F24" s="33"/>
      <c r="G24" s="32"/>
      <c r="H24" s="38"/>
      <c r="I24" s="21">
        <f t="shared" si="0"/>
        <v>0</v>
      </c>
      <c r="J24" s="32" t="s">
        <v>42</v>
      </c>
      <c r="K24" s="32"/>
      <c r="L24" s="32"/>
      <c r="M24" s="32" t="s">
        <v>439</v>
      </c>
      <c r="N24" s="32"/>
      <c r="O24" s="33"/>
      <c r="P24" s="44"/>
      <c r="Q24" s="44"/>
      <c r="R24" s="5" t="str">
        <f t="shared" si="2"/>
        <v>OK</v>
      </c>
      <c r="S24" s="6" t="str">
        <f t="shared" si="3"/>
        <v>OK</v>
      </c>
      <c r="T24" s="6" t="str">
        <f t="shared" si="4"/>
        <v>OK</v>
      </c>
      <c r="U24" s="6" t="str">
        <f t="shared" si="5"/>
        <v>OK</v>
      </c>
      <c r="V24" s="6" t="str">
        <f t="shared" si="6"/>
        <v>OK</v>
      </c>
      <c r="W24" s="7" t="str">
        <f t="shared" si="7"/>
        <v>-</v>
      </c>
    </row>
    <row r="25" spans="1:23" ht="25.5" x14ac:dyDescent="0.2">
      <c r="A25" s="34" t="s">
        <v>43</v>
      </c>
      <c r="B25" s="35" t="s">
        <v>440</v>
      </c>
      <c r="C25" s="51" t="s">
        <v>18</v>
      </c>
      <c r="D25" s="34" t="s">
        <v>441</v>
      </c>
      <c r="E25" s="36" t="s">
        <v>23</v>
      </c>
      <c r="F25" s="35">
        <v>1</v>
      </c>
      <c r="G25" s="39">
        <v>7863.04</v>
      </c>
      <c r="H25" s="39">
        <v>7863.04</v>
      </c>
      <c r="I25" s="21">
        <f t="shared" si="0"/>
        <v>1.8886097977779197E-4</v>
      </c>
      <c r="J25" s="34" t="s">
        <v>43</v>
      </c>
      <c r="K25" s="35" t="s">
        <v>440</v>
      </c>
      <c r="L25" s="34" t="s">
        <v>18</v>
      </c>
      <c r="M25" s="34" t="s">
        <v>441</v>
      </c>
      <c r="N25" s="36" t="s">
        <v>23</v>
      </c>
      <c r="O25" s="35">
        <v>1</v>
      </c>
      <c r="P25" s="45"/>
      <c r="Q25" s="45">
        <f t="shared" si="1"/>
        <v>0</v>
      </c>
      <c r="R25" s="5" t="str">
        <f t="shared" si="2"/>
        <v>OK</v>
      </c>
      <c r="S25" s="6" t="str">
        <f t="shared" si="3"/>
        <v>OK</v>
      </c>
      <c r="T25" s="6" t="str">
        <f t="shared" si="4"/>
        <v>OK</v>
      </c>
      <c r="U25" s="6" t="str">
        <f t="shared" si="5"/>
        <v>OK</v>
      </c>
      <c r="V25" s="6" t="str">
        <f t="shared" si="6"/>
        <v>OK</v>
      </c>
      <c r="W25" s="7">
        <f t="shared" si="7"/>
        <v>0</v>
      </c>
    </row>
    <row r="26" spans="1:23" ht="25.5" x14ac:dyDescent="0.2">
      <c r="A26" s="34" t="s">
        <v>45</v>
      </c>
      <c r="B26" s="35" t="s">
        <v>442</v>
      </c>
      <c r="C26" s="51" t="s">
        <v>18</v>
      </c>
      <c r="D26" s="34" t="s">
        <v>51</v>
      </c>
      <c r="E26" s="36" t="s">
        <v>44</v>
      </c>
      <c r="F26" s="35">
        <v>1</v>
      </c>
      <c r="G26" s="39">
        <v>404.34</v>
      </c>
      <c r="H26" s="39">
        <v>404.34</v>
      </c>
      <c r="I26" s="21">
        <f t="shared" si="0"/>
        <v>9.7117716002147256E-6</v>
      </c>
      <c r="J26" s="34" t="s">
        <v>45</v>
      </c>
      <c r="K26" s="35" t="s">
        <v>442</v>
      </c>
      <c r="L26" s="34" t="s">
        <v>18</v>
      </c>
      <c r="M26" s="34" t="s">
        <v>51</v>
      </c>
      <c r="N26" s="36" t="s">
        <v>44</v>
      </c>
      <c r="O26" s="35">
        <v>1</v>
      </c>
      <c r="P26" s="45"/>
      <c r="Q26" s="45">
        <f t="shared" si="1"/>
        <v>0</v>
      </c>
      <c r="R26" s="5" t="str">
        <f t="shared" si="2"/>
        <v>OK</v>
      </c>
      <c r="S26" s="6" t="str">
        <f t="shared" si="3"/>
        <v>OK</v>
      </c>
      <c r="T26" s="6" t="str">
        <f t="shared" si="4"/>
        <v>OK</v>
      </c>
      <c r="U26" s="6" t="str">
        <f t="shared" si="5"/>
        <v>OK</v>
      </c>
      <c r="V26" s="6" t="str">
        <f t="shared" si="6"/>
        <v>OK</v>
      </c>
      <c r="W26" s="7">
        <f t="shared" si="7"/>
        <v>0</v>
      </c>
    </row>
    <row r="27" spans="1:23" ht="25.5" x14ac:dyDescent="0.2">
      <c r="A27" s="34" t="s">
        <v>46</v>
      </c>
      <c r="B27" s="35" t="s">
        <v>443</v>
      </c>
      <c r="C27" s="51" t="s">
        <v>18</v>
      </c>
      <c r="D27" s="34" t="s">
        <v>444</v>
      </c>
      <c r="E27" s="36" t="s">
        <v>44</v>
      </c>
      <c r="F27" s="35">
        <v>1</v>
      </c>
      <c r="G27" s="39">
        <v>312.45</v>
      </c>
      <c r="H27" s="39">
        <v>312.45</v>
      </c>
      <c r="I27" s="21">
        <f t="shared" si="0"/>
        <v>7.5046817937554804E-6</v>
      </c>
      <c r="J27" s="34" t="s">
        <v>46</v>
      </c>
      <c r="K27" s="35" t="s">
        <v>443</v>
      </c>
      <c r="L27" s="34" t="s">
        <v>18</v>
      </c>
      <c r="M27" s="34" t="s">
        <v>444</v>
      </c>
      <c r="N27" s="36" t="s">
        <v>44</v>
      </c>
      <c r="O27" s="35">
        <v>1</v>
      </c>
      <c r="P27" s="45"/>
      <c r="Q27" s="45">
        <f t="shared" si="1"/>
        <v>0</v>
      </c>
      <c r="R27" s="5" t="str">
        <f t="shared" si="2"/>
        <v>OK</v>
      </c>
      <c r="S27" s="6" t="str">
        <f t="shared" si="3"/>
        <v>OK</v>
      </c>
      <c r="T27" s="6" t="str">
        <f t="shared" si="4"/>
        <v>OK</v>
      </c>
      <c r="U27" s="6" t="str">
        <f t="shared" si="5"/>
        <v>OK</v>
      </c>
      <c r="V27" s="6" t="str">
        <f t="shared" si="6"/>
        <v>OK</v>
      </c>
      <c r="W27" s="7">
        <f t="shared" si="7"/>
        <v>0</v>
      </c>
    </row>
    <row r="28" spans="1:23" ht="38.25" x14ac:dyDescent="0.2">
      <c r="A28" s="34" t="s">
        <v>48</v>
      </c>
      <c r="B28" s="35" t="s">
        <v>445</v>
      </c>
      <c r="C28" s="51" t="s">
        <v>18</v>
      </c>
      <c r="D28" s="34" t="s">
        <v>446</v>
      </c>
      <c r="E28" s="36" t="s">
        <v>47</v>
      </c>
      <c r="F28" s="35">
        <v>7</v>
      </c>
      <c r="G28" s="39">
        <v>2457.1999999999998</v>
      </c>
      <c r="H28" s="39">
        <v>17200.400000000001</v>
      </c>
      <c r="I28" s="21">
        <f t="shared" si="0"/>
        <v>4.1313339326391995E-4</v>
      </c>
      <c r="J28" s="34" t="s">
        <v>48</v>
      </c>
      <c r="K28" s="35" t="s">
        <v>445</v>
      </c>
      <c r="L28" s="34" t="s">
        <v>18</v>
      </c>
      <c r="M28" s="34" t="s">
        <v>446</v>
      </c>
      <c r="N28" s="36" t="s">
        <v>47</v>
      </c>
      <c r="O28" s="35">
        <v>7</v>
      </c>
      <c r="P28" s="45"/>
      <c r="Q28" s="45">
        <f t="shared" si="1"/>
        <v>0</v>
      </c>
      <c r="R28" s="5" t="str">
        <f t="shared" si="2"/>
        <v>OK</v>
      </c>
      <c r="S28" s="6" t="str">
        <f t="shared" si="3"/>
        <v>OK</v>
      </c>
      <c r="T28" s="6" t="str">
        <f t="shared" si="4"/>
        <v>OK</v>
      </c>
      <c r="U28" s="6" t="str">
        <f t="shared" si="5"/>
        <v>OK</v>
      </c>
      <c r="V28" s="6" t="str">
        <f t="shared" si="6"/>
        <v>OK</v>
      </c>
      <c r="W28" s="7">
        <f t="shared" si="7"/>
        <v>0</v>
      </c>
    </row>
    <row r="29" spans="1:23" ht="25.5" x14ac:dyDescent="0.2">
      <c r="A29" s="34" t="s">
        <v>49</v>
      </c>
      <c r="B29" s="35" t="s">
        <v>447</v>
      </c>
      <c r="C29" s="51" t="s">
        <v>18</v>
      </c>
      <c r="D29" s="34" t="s">
        <v>448</v>
      </c>
      <c r="E29" s="36" t="s">
        <v>23</v>
      </c>
      <c r="F29" s="35">
        <v>1</v>
      </c>
      <c r="G29" s="39">
        <v>372.22</v>
      </c>
      <c r="H29" s="39">
        <v>372.22</v>
      </c>
      <c r="I29" s="21">
        <f t="shared" si="0"/>
        <v>8.9402869491811987E-6</v>
      </c>
      <c r="J29" s="34" t="s">
        <v>49</v>
      </c>
      <c r="K29" s="35" t="s">
        <v>447</v>
      </c>
      <c r="L29" s="34" t="s">
        <v>18</v>
      </c>
      <c r="M29" s="34" t="s">
        <v>448</v>
      </c>
      <c r="N29" s="36" t="s">
        <v>23</v>
      </c>
      <c r="O29" s="35">
        <v>1</v>
      </c>
      <c r="P29" s="45"/>
      <c r="Q29" s="45">
        <f t="shared" si="1"/>
        <v>0</v>
      </c>
      <c r="R29" s="5" t="str">
        <f t="shared" si="2"/>
        <v>OK</v>
      </c>
      <c r="S29" s="6" t="str">
        <f t="shared" si="3"/>
        <v>OK</v>
      </c>
      <c r="T29" s="6" t="str">
        <f t="shared" si="4"/>
        <v>OK</v>
      </c>
      <c r="U29" s="6" t="str">
        <f t="shared" si="5"/>
        <v>OK</v>
      </c>
      <c r="V29" s="6" t="str">
        <f t="shared" si="6"/>
        <v>OK</v>
      </c>
      <c r="W29" s="7">
        <f t="shared" si="7"/>
        <v>0</v>
      </c>
    </row>
    <row r="30" spans="1:23" ht="63.75" x14ac:dyDescent="0.2">
      <c r="A30" s="34" t="s">
        <v>50</v>
      </c>
      <c r="B30" s="35" t="s">
        <v>449</v>
      </c>
      <c r="C30" s="34" t="s">
        <v>26</v>
      </c>
      <c r="D30" s="34" t="s">
        <v>450</v>
      </c>
      <c r="E30" s="36" t="s">
        <v>23</v>
      </c>
      <c r="F30" s="35">
        <v>2</v>
      </c>
      <c r="G30" s="39">
        <v>161.74</v>
      </c>
      <c r="H30" s="39">
        <v>323.48</v>
      </c>
      <c r="I30" s="21">
        <f t="shared" si="0"/>
        <v>7.7696094307697969E-6</v>
      </c>
      <c r="J30" s="34" t="s">
        <v>50</v>
      </c>
      <c r="K30" s="35" t="s">
        <v>449</v>
      </c>
      <c r="L30" s="34" t="s">
        <v>26</v>
      </c>
      <c r="M30" s="34" t="s">
        <v>450</v>
      </c>
      <c r="N30" s="36" t="s">
        <v>23</v>
      </c>
      <c r="O30" s="35">
        <v>2</v>
      </c>
      <c r="P30" s="45"/>
      <c r="Q30" s="45">
        <f t="shared" si="1"/>
        <v>0</v>
      </c>
      <c r="R30" s="5" t="str">
        <f t="shared" si="2"/>
        <v>OK</v>
      </c>
      <c r="S30" s="6" t="str">
        <f t="shared" si="3"/>
        <v>OK</v>
      </c>
      <c r="T30" s="6" t="str">
        <f t="shared" si="4"/>
        <v>OK</v>
      </c>
      <c r="U30" s="6" t="str">
        <f t="shared" si="5"/>
        <v>OK</v>
      </c>
      <c r="V30" s="6" t="str">
        <f t="shared" si="6"/>
        <v>OK</v>
      </c>
      <c r="W30" s="7">
        <f t="shared" si="7"/>
        <v>0</v>
      </c>
    </row>
    <row r="31" spans="1:23" x14ac:dyDescent="0.2">
      <c r="A31" s="32" t="s">
        <v>90</v>
      </c>
      <c r="B31" s="32"/>
      <c r="C31" s="32"/>
      <c r="D31" s="32" t="s">
        <v>94</v>
      </c>
      <c r="E31" s="32"/>
      <c r="F31" s="33"/>
      <c r="G31" s="32"/>
      <c r="H31" s="38"/>
      <c r="I31" s="21">
        <f t="shared" si="0"/>
        <v>0</v>
      </c>
      <c r="J31" s="32" t="s">
        <v>90</v>
      </c>
      <c r="K31" s="32"/>
      <c r="L31" s="32"/>
      <c r="M31" s="32" t="s">
        <v>94</v>
      </c>
      <c r="N31" s="32"/>
      <c r="O31" s="33"/>
      <c r="P31" s="44"/>
      <c r="Q31" s="44"/>
      <c r="R31" s="5" t="str">
        <f t="shared" si="2"/>
        <v>OK</v>
      </c>
      <c r="S31" s="6" t="str">
        <f t="shared" si="3"/>
        <v>OK</v>
      </c>
      <c r="T31" s="6" t="str">
        <f t="shared" si="4"/>
        <v>OK</v>
      </c>
      <c r="U31" s="6" t="str">
        <f t="shared" si="5"/>
        <v>OK</v>
      </c>
      <c r="V31" s="6" t="str">
        <f t="shared" si="6"/>
        <v>OK</v>
      </c>
      <c r="W31" s="7" t="str">
        <f t="shared" si="7"/>
        <v>-</v>
      </c>
    </row>
    <row r="32" spans="1:23" x14ac:dyDescent="0.2">
      <c r="A32" s="32" t="s">
        <v>91</v>
      </c>
      <c r="B32" s="32"/>
      <c r="C32" s="32"/>
      <c r="D32" s="32" t="s">
        <v>451</v>
      </c>
      <c r="E32" s="32"/>
      <c r="F32" s="33"/>
      <c r="G32" s="32"/>
      <c r="H32" s="38"/>
      <c r="I32" s="21">
        <f t="shared" si="0"/>
        <v>0</v>
      </c>
      <c r="J32" s="32" t="s">
        <v>91</v>
      </c>
      <c r="K32" s="32"/>
      <c r="L32" s="32"/>
      <c r="M32" s="32" t="s">
        <v>451</v>
      </c>
      <c r="N32" s="32"/>
      <c r="O32" s="33"/>
      <c r="P32" s="44"/>
      <c r="Q32" s="44"/>
      <c r="R32" s="5" t="str">
        <f t="shared" si="2"/>
        <v>OK</v>
      </c>
      <c r="S32" s="6" t="str">
        <f t="shared" si="3"/>
        <v>OK</v>
      </c>
      <c r="T32" s="6" t="str">
        <f t="shared" si="4"/>
        <v>OK</v>
      </c>
      <c r="U32" s="6" t="str">
        <f t="shared" si="5"/>
        <v>OK</v>
      </c>
      <c r="V32" s="6" t="str">
        <f t="shared" si="6"/>
        <v>OK</v>
      </c>
      <c r="W32" s="7" t="str">
        <f t="shared" si="7"/>
        <v>-</v>
      </c>
    </row>
    <row r="33" spans="1:23" ht="38.25" x14ac:dyDescent="0.2">
      <c r="A33" s="34" t="s">
        <v>92</v>
      </c>
      <c r="B33" s="35" t="s">
        <v>102</v>
      </c>
      <c r="C33" s="34" t="s">
        <v>26</v>
      </c>
      <c r="D33" s="34" t="s">
        <v>452</v>
      </c>
      <c r="E33" s="36" t="s">
        <v>39</v>
      </c>
      <c r="F33" s="35">
        <v>1070.8800000000001</v>
      </c>
      <c r="G33" s="39">
        <v>19.649999999999999</v>
      </c>
      <c r="H33" s="39">
        <v>21042.79</v>
      </c>
      <c r="I33" s="20">
        <f t="shared" si="0"/>
        <v>5.0542308530267211E-4</v>
      </c>
      <c r="J33" s="34" t="s">
        <v>92</v>
      </c>
      <c r="K33" s="35" t="s">
        <v>102</v>
      </c>
      <c r="L33" s="34" t="s">
        <v>26</v>
      </c>
      <c r="M33" s="34" t="s">
        <v>452</v>
      </c>
      <c r="N33" s="36" t="s">
        <v>39</v>
      </c>
      <c r="O33" s="35">
        <v>1070.8800000000001</v>
      </c>
      <c r="P33" s="45"/>
      <c r="Q33" s="45">
        <f t="shared" si="1"/>
        <v>0</v>
      </c>
      <c r="R33" s="5" t="str">
        <f t="shared" si="2"/>
        <v>OK</v>
      </c>
      <c r="S33" s="6" t="str">
        <f t="shared" si="3"/>
        <v>OK</v>
      </c>
      <c r="T33" s="6" t="str">
        <f t="shared" si="4"/>
        <v>OK</v>
      </c>
      <c r="U33" s="6" t="str">
        <f t="shared" si="5"/>
        <v>OK</v>
      </c>
      <c r="V33" s="6" t="str">
        <f t="shared" si="6"/>
        <v>OK</v>
      </c>
      <c r="W33" s="7">
        <f t="shared" si="7"/>
        <v>0</v>
      </c>
    </row>
    <row r="34" spans="1:23" ht="25.5" x14ac:dyDescent="0.2">
      <c r="A34" s="34" t="s">
        <v>453</v>
      </c>
      <c r="B34" s="35" t="s">
        <v>98</v>
      </c>
      <c r="C34" s="51" t="s">
        <v>18</v>
      </c>
      <c r="D34" s="34" t="s">
        <v>99</v>
      </c>
      <c r="E34" s="36" t="s">
        <v>100</v>
      </c>
      <c r="F34" s="35">
        <v>1070.8800000000001</v>
      </c>
      <c r="G34" s="39">
        <v>18.420000000000002</v>
      </c>
      <c r="H34" s="39">
        <v>19725.599999999999</v>
      </c>
      <c r="I34" s="21">
        <f t="shared" si="0"/>
        <v>4.7378572952761438E-4</v>
      </c>
      <c r="J34" s="34" t="s">
        <v>453</v>
      </c>
      <c r="K34" s="35" t="s">
        <v>98</v>
      </c>
      <c r="L34" s="34" t="s">
        <v>18</v>
      </c>
      <c r="M34" s="34" t="s">
        <v>99</v>
      </c>
      <c r="N34" s="36" t="s">
        <v>100</v>
      </c>
      <c r="O34" s="35">
        <v>1070.8800000000001</v>
      </c>
      <c r="P34" s="45"/>
      <c r="Q34" s="45">
        <f t="shared" si="1"/>
        <v>0</v>
      </c>
      <c r="R34" s="5" t="str">
        <f t="shared" si="2"/>
        <v>OK</v>
      </c>
      <c r="S34" s="6" t="str">
        <f t="shared" si="3"/>
        <v>OK</v>
      </c>
      <c r="T34" s="6" t="str">
        <f t="shared" si="4"/>
        <v>OK</v>
      </c>
      <c r="U34" s="6" t="str">
        <f t="shared" si="5"/>
        <v>OK</v>
      </c>
      <c r="V34" s="6" t="str">
        <f t="shared" si="6"/>
        <v>OK</v>
      </c>
      <c r="W34" s="7">
        <f t="shared" si="7"/>
        <v>0</v>
      </c>
    </row>
    <row r="35" spans="1:23" x14ac:dyDescent="0.2">
      <c r="A35" s="34" t="s">
        <v>454</v>
      </c>
      <c r="B35" s="35" t="s">
        <v>455</v>
      </c>
      <c r="C35" s="34" t="s">
        <v>26</v>
      </c>
      <c r="D35" s="34" t="s">
        <v>456</v>
      </c>
      <c r="E35" s="36" t="s">
        <v>39</v>
      </c>
      <c r="F35" s="35">
        <v>1070.8800000000001</v>
      </c>
      <c r="G35" s="39">
        <v>7.28</v>
      </c>
      <c r="H35" s="39">
        <v>7796</v>
      </c>
      <c r="I35" s="20">
        <f t="shared" si="0"/>
        <v>1.8725075776641935E-4</v>
      </c>
      <c r="J35" s="34" t="s">
        <v>454</v>
      </c>
      <c r="K35" s="35" t="s">
        <v>455</v>
      </c>
      <c r="L35" s="34" t="s">
        <v>26</v>
      </c>
      <c r="M35" s="34" t="s">
        <v>456</v>
      </c>
      <c r="N35" s="36" t="s">
        <v>39</v>
      </c>
      <c r="O35" s="35">
        <v>1070.8800000000001</v>
      </c>
      <c r="P35" s="45"/>
      <c r="Q35" s="45">
        <f t="shared" si="1"/>
        <v>0</v>
      </c>
      <c r="R35" s="5" t="str">
        <f t="shared" si="2"/>
        <v>OK</v>
      </c>
      <c r="S35" s="6" t="str">
        <f t="shared" si="3"/>
        <v>OK</v>
      </c>
      <c r="T35" s="6" t="str">
        <f t="shared" si="4"/>
        <v>OK</v>
      </c>
      <c r="U35" s="6" t="str">
        <f t="shared" si="5"/>
        <v>OK</v>
      </c>
      <c r="V35" s="6" t="str">
        <f t="shared" si="6"/>
        <v>OK</v>
      </c>
      <c r="W35" s="7">
        <f t="shared" si="7"/>
        <v>0</v>
      </c>
    </row>
    <row r="36" spans="1:23" ht="25.5" x14ac:dyDescent="0.2">
      <c r="A36" s="34" t="s">
        <v>457</v>
      </c>
      <c r="B36" s="35" t="s">
        <v>458</v>
      </c>
      <c r="C36" s="34" t="s">
        <v>26</v>
      </c>
      <c r="D36" s="34" t="s">
        <v>459</v>
      </c>
      <c r="E36" s="36" t="s">
        <v>20</v>
      </c>
      <c r="F36" s="35">
        <v>12</v>
      </c>
      <c r="G36" s="39">
        <v>27.38</v>
      </c>
      <c r="H36" s="39">
        <v>328.56</v>
      </c>
      <c r="I36" s="20">
        <f t="shared" si="0"/>
        <v>7.8916250605098442E-6</v>
      </c>
      <c r="J36" s="34" t="s">
        <v>457</v>
      </c>
      <c r="K36" s="35" t="s">
        <v>458</v>
      </c>
      <c r="L36" s="34" t="s">
        <v>26</v>
      </c>
      <c r="M36" s="34" t="s">
        <v>459</v>
      </c>
      <c r="N36" s="36" t="s">
        <v>20</v>
      </c>
      <c r="O36" s="35">
        <v>12</v>
      </c>
      <c r="P36" s="45"/>
      <c r="Q36" s="45">
        <f t="shared" si="1"/>
        <v>0</v>
      </c>
      <c r="R36" s="5" t="str">
        <f t="shared" si="2"/>
        <v>OK</v>
      </c>
      <c r="S36" s="6" t="str">
        <f t="shared" si="3"/>
        <v>OK</v>
      </c>
      <c r="T36" s="6" t="str">
        <f t="shared" si="4"/>
        <v>OK</v>
      </c>
      <c r="U36" s="6" t="str">
        <f t="shared" si="5"/>
        <v>OK</v>
      </c>
      <c r="V36" s="6" t="str">
        <f t="shared" si="6"/>
        <v>OK</v>
      </c>
      <c r="W36" s="7">
        <f t="shared" si="7"/>
        <v>0</v>
      </c>
    </row>
    <row r="37" spans="1:23" ht="25.5" x14ac:dyDescent="0.2">
      <c r="A37" s="34" t="s">
        <v>460</v>
      </c>
      <c r="B37" s="35" t="s">
        <v>461</v>
      </c>
      <c r="C37" s="51" t="s">
        <v>18</v>
      </c>
      <c r="D37" s="34" t="s">
        <v>462</v>
      </c>
      <c r="E37" s="36" t="s">
        <v>463</v>
      </c>
      <c r="F37" s="35">
        <v>36</v>
      </c>
      <c r="G37" s="39">
        <v>24.57</v>
      </c>
      <c r="H37" s="39">
        <v>884.52</v>
      </c>
      <c r="I37" s="21">
        <f t="shared" si="0"/>
        <v>2.1245130869619453E-5</v>
      </c>
      <c r="J37" s="34" t="s">
        <v>460</v>
      </c>
      <c r="K37" s="35" t="s">
        <v>461</v>
      </c>
      <c r="L37" s="34" t="s">
        <v>18</v>
      </c>
      <c r="M37" s="34" t="s">
        <v>462</v>
      </c>
      <c r="N37" s="36" t="s">
        <v>463</v>
      </c>
      <c r="O37" s="35">
        <v>36</v>
      </c>
      <c r="P37" s="45"/>
      <c r="Q37" s="45">
        <f t="shared" si="1"/>
        <v>0</v>
      </c>
      <c r="R37" s="5" t="str">
        <f t="shared" si="2"/>
        <v>OK</v>
      </c>
      <c r="S37" s="6" t="str">
        <f t="shared" si="3"/>
        <v>OK</v>
      </c>
      <c r="T37" s="6" t="str">
        <f t="shared" si="4"/>
        <v>OK</v>
      </c>
      <c r="U37" s="6" t="str">
        <f t="shared" si="5"/>
        <v>OK</v>
      </c>
      <c r="V37" s="6" t="str">
        <f t="shared" si="6"/>
        <v>OK</v>
      </c>
      <c r="W37" s="7">
        <f t="shared" si="7"/>
        <v>0</v>
      </c>
    </row>
    <row r="38" spans="1:23" x14ac:dyDescent="0.2">
      <c r="A38" s="34" t="s">
        <v>1399</v>
      </c>
      <c r="B38" s="35" t="s">
        <v>1400</v>
      </c>
      <c r="C38" s="34" t="s">
        <v>28</v>
      </c>
      <c r="D38" s="34" t="s">
        <v>1395</v>
      </c>
      <c r="E38" s="36" t="s">
        <v>860</v>
      </c>
      <c r="F38" s="35">
        <v>1</v>
      </c>
      <c r="G38" s="39">
        <v>869.07</v>
      </c>
      <c r="H38" s="39">
        <v>869.07</v>
      </c>
      <c r="I38" s="21">
        <f t="shared" si="0"/>
        <v>2.0874040027201396E-5</v>
      </c>
      <c r="J38" s="34" t="s">
        <v>1399</v>
      </c>
      <c r="K38" s="35" t="s">
        <v>1400</v>
      </c>
      <c r="L38" s="34" t="s">
        <v>28</v>
      </c>
      <c r="M38" s="34" t="s">
        <v>1395</v>
      </c>
      <c r="N38" s="36" t="s">
        <v>860</v>
      </c>
      <c r="O38" s="35">
        <v>1</v>
      </c>
      <c r="P38" s="45"/>
      <c r="Q38" s="45">
        <f t="shared" si="1"/>
        <v>0</v>
      </c>
      <c r="R38" s="5" t="str">
        <f t="shared" ref="R38" si="8">IF(D38=M38,"OK","ERRO")</f>
        <v>OK</v>
      </c>
      <c r="S38" s="6" t="str">
        <f t="shared" ref="S38" si="9">IF(E38=N38,"OK","ERRO")</f>
        <v>OK</v>
      </c>
      <c r="T38" s="6" t="str">
        <f t="shared" ref="T38" si="10">IF(F38=O38,"OK","ERRO")</f>
        <v>OK</v>
      </c>
      <c r="U38" s="6" t="str">
        <f t="shared" ref="U38" si="11">IF(G38&gt;=P38,"OK","ERRO")</f>
        <v>OK</v>
      </c>
      <c r="V38" s="6" t="str">
        <f t="shared" ref="V38" si="12">IF(Q38&lt;=H38,"OK","ERRO")</f>
        <v>OK</v>
      </c>
      <c r="W38" s="7">
        <f t="shared" ref="W38" si="13">IFERROR(Q38/H38,"-")</f>
        <v>0</v>
      </c>
    </row>
    <row r="39" spans="1:23" x14ac:dyDescent="0.2">
      <c r="A39" s="32" t="s">
        <v>93</v>
      </c>
      <c r="B39" s="32"/>
      <c r="C39" s="32"/>
      <c r="D39" s="32" t="s">
        <v>464</v>
      </c>
      <c r="E39" s="32"/>
      <c r="F39" s="33"/>
      <c r="G39" s="32"/>
      <c r="H39" s="38"/>
      <c r="I39" s="20">
        <f t="shared" si="0"/>
        <v>0</v>
      </c>
      <c r="J39" s="32" t="s">
        <v>93</v>
      </c>
      <c r="K39" s="32"/>
      <c r="L39" s="32"/>
      <c r="M39" s="32" t="s">
        <v>464</v>
      </c>
      <c r="N39" s="32"/>
      <c r="O39" s="33"/>
      <c r="P39" s="44"/>
      <c r="Q39" s="44"/>
      <c r="R39" s="5" t="str">
        <f t="shared" si="2"/>
        <v>OK</v>
      </c>
      <c r="S39" s="6" t="str">
        <f t="shared" si="3"/>
        <v>OK</v>
      </c>
      <c r="T39" s="6" t="str">
        <f t="shared" si="4"/>
        <v>OK</v>
      </c>
      <c r="U39" s="6" t="str">
        <f t="shared" si="5"/>
        <v>OK</v>
      </c>
      <c r="V39" s="6" t="str">
        <f t="shared" si="6"/>
        <v>OK</v>
      </c>
      <c r="W39" s="7" t="str">
        <f t="shared" si="7"/>
        <v>-</v>
      </c>
    </row>
    <row r="40" spans="1:23" x14ac:dyDescent="0.2">
      <c r="A40" s="32" t="s">
        <v>95</v>
      </c>
      <c r="B40" s="32"/>
      <c r="C40" s="32"/>
      <c r="D40" s="32" t="s">
        <v>465</v>
      </c>
      <c r="E40" s="32"/>
      <c r="F40" s="33"/>
      <c r="G40" s="32"/>
      <c r="H40" s="38"/>
      <c r="I40" s="21">
        <f t="shared" si="0"/>
        <v>0</v>
      </c>
      <c r="J40" s="32" t="s">
        <v>95</v>
      </c>
      <c r="K40" s="32"/>
      <c r="L40" s="32"/>
      <c r="M40" s="32" t="s">
        <v>465</v>
      </c>
      <c r="N40" s="32"/>
      <c r="O40" s="33"/>
      <c r="P40" s="44"/>
      <c r="Q40" s="44"/>
      <c r="R40" s="5" t="str">
        <f t="shared" si="2"/>
        <v>OK</v>
      </c>
      <c r="S40" s="6" t="str">
        <f t="shared" si="3"/>
        <v>OK</v>
      </c>
      <c r="T40" s="6" t="str">
        <f t="shared" si="4"/>
        <v>OK</v>
      </c>
      <c r="U40" s="6" t="str">
        <f t="shared" si="5"/>
        <v>OK</v>
      </c>
      <c r="V40" s="6" t="str">
        <f t="shared" si="6"/>
        <v>OK</v>
      </c>
      <c r="W40" s="7" t="str">
        <f t="shared" si="7"/>
        <v>-</v>
      </c>
    </row>
    <row r="41" spans="1:23" x14ac:dyDescent="0.2">
      <c r="A41" s="34" t="s">
        <v>96</v>
      </c>
      <c r="B41" s="35" t="s">
        <v>466</v>
      </c>
      <c r="C41" s="34" t="s">
        <v>52</v>
      </c>
      <c r="D41" s="34" t="s">
        <v>1401</v>
      </c>
      <c r="E41" s="36" t="s">
        <v>39</v>
      </c>
      <c r="F41" s="35">
        <v>197.73</v>
      </c>
      <c r="G41" s="39">
        <v>24.27</v>
      </c>
      <c r="H41" s="39">
        <v>4798.8999999999996</v>
      </c>
      <c r="I41" s="20">
        <f t="shared" si="0"/>
        <v>1.1526393810226652E-4</v>
      </c>
      <c r="J41" s="34" t="s">
        <v>96</v>
      </c>
      <c r="K41" s="35" t="s">
        <v>466</v>
      </c>
      <c r="L41" s="34" t="s">
        <v>52</v>
      </c>
      <c r="M41" s="34" t="s">
        <v>1401</v>
      </c>
      <c r="N41" s="36" t="s">
        <v>39</v>
      </c>
      <c r="O41" s="35">
        <v>197.73</v>
      </c>
      <c r="P41" s="45"/>
      <c r="Q41" s="45">
        <f t="shared" si="1"/>
        <v>0</v>
      </c>
      <c r="R41" s="5" t="str">
        <f t="shared" si="2"/>
        <v>OK</v>
      </c>
      <c r="S41" s="6" t="str">
        <f t="shared" si="3"/>
        <v>OK</v>
      </c>
      <c r="T41" s="6" t="str">
        <f t="shared" si="4"/>
        <v>OK</v>
      </c>
      <c r="U41" s="6" t="str">
        <f t="shared" si="5"/>
        <v>OK</v>
      </c>
      <c r="V41" s="6" t="str">
        <f t="shared" si="6"/>
        <v>OK</v>
      </c>
      <c r="W41" s="7">
        <f t="shared" si="7"/>
        <v>0</v>
      </c>
    </row>
    <row r="42" spans="1:23" ht="25.5" x14ac:dyDescent="0.2">
      <c r="A42" s="34" t="s">
        <v>97</v>
      </c>
      <c r="B42" s="35" t="s">
        <v>467</v>
      </c>
      <c r="C42" s="34" t="s">
        <v>26</v>
      </c>
      <c r="D42" s="34" t="s">
        <v>468</v>
      </c>
      <c r="E42" s="36" t="s">
        <v>55</v>
      </c>
      <c r="F42" s="35">
        <v>7.26</v>
      </c>
      <c r="G42" s="39">
        <v>214.58</v>
      </c>
      <c r="H42" s="39">
        <v>1557.85</v>
      </c>
      <c r="I42" s="21">
        <f t="shared" si="0"/>
        <v>3.7417726139868698E-5</v>
      </c>
      <c r="J42" s="34" t="s">
        <v>97</v>
      </c>
      <c r="K42" s="35" t="s">
        <v>467</v>
      </c>
      <c r="L42" s="34" t="s">
        <v>26</v>
      </c>
      <c r="M42" s="34" t="s">
        <v>468</v>
      </c>
      <c r="N42" s="36" t="s">
        <v>55</v>
      </c>
      <c r="O42" s="35">
        <v>7.26</v>
      </c>
      <c r="P42" s="45"/>
      <c r="Q42" s="45">
        <f t="shared" si="1"/>
        <v>0</v>
      </c>
      <c r="R42" s="5" t="str">
        <f t="shared" si="2"/>
        <v>OK</v>
      </c>
      <c r="S42" s="6" t="str">
        <f t="shared" si="3"/>
        <v>OK</v>
      </c>
      <c r="T42" s="6" t="str">
        <f t="shared" si="4"/>
        <v>OK</v>
      </c>
      <c r="U42" s="6" t="str">
        <f t="shared" si="5"/>
        <v>OK</v>
      </c>
      <c r="V42" s="6" t="str">
        <f t="shared" si="6"/>
        <v>OK</v>
      </c>
      <c r="W42" s="7">
        <f t="shared" si="7"/>
        <v>0</v>
      </c>
    </row>
    <row r="43" spans="1:23" ht="25.5" x14ac:dyDescent="0.2">
      <c r="A43" s="34" t="s">
        <v>101</v>
      </c>
      <c r="B43" s="35" t="s">
        <v>469</v>
      </c>
      <c r="C43" s="34" t="s">
        <v>26</v>
      </c>
      <c r="D43" s="34" t="s">
        <v>470</v>
      </c>
      <c r="E43" s="36" t="s">
        <v>39</v>
      </c>
      <c r="F43" s="35">
        <v>421.98</v>
      </c>
      <c r="G43" s="39">
        <v>3.84</v>
      </c>
      <c r="H43" s="39">
        <v>1620.4</v>
      </c>
      <c r="I43" s="21">
        <f t="shared" si="0"/>
        <v>3.8920103628104917E-5</v>
      </c>
      <c r="J43" s="34" t="s">
        <v>101</v>
      </c>
      <c r="K43" s="35" t="s">
        <v>469</v>
      </c>
      <c r="L43" s="34" t="s">
        <v>26</v>
      </c>
      <c r="M43" s="34" t="s">
        <v>470</v>
      </c>
      <c r="N43" s="36" t="s">
        <v>39</v>
      </c>
      <c r="O43" s="35">
        <v>421.98</v>
      </c>
      <c r="P43" s="45"/>
      <c r="Q43" s="45">
        <f t="shared" si="1"/>
        <v>0</v>
      </c>
      <c r="R43" s="5" t="str">
        <f t="shared" si="2"/>
        <v>OK</v>
      </c>
      <c r="S43" s="6" t="str">
        <f t="shared" si="3"/>
        <v>OK</v>
      </c>
      <c r="T43" s="6" t="str">
        <f t="shared" si="4"/>
        <v>OK</v>
      </c>
      <c r="U43" s="6" t="str">
        <f t="shared" si="5"/>
        <v>OK</v>
      </c>
      <c r="V43" s="6" t="str">
        <f t="shared" si="6"/>
        <v>OK</v>
      </c>
      <c r="W43" s="7">
        <f t="shared" si="7"/>
        <v>0</v>
      </c>
    </row>
    <row r="44" spans="1:23" ht="25.5" x14ac:dyDescent="0.2">
      <c r="A44" s="34" t="s">
        <v>103</v>
      </c>
      <c r="B44" s="35" t="s">
        <v>471</v>
      </c>
      <c r="C44" s="34" t="s">
        <v>26</v>
      </c>
      <c r="D44" s="34" t="s">
        <v>472</v>
      </c>
      <c r="E44" s="36" t="s">
        <v>55</v>
      </c>
      <c r="F44" s="35">
        <v>26.2</v>
      </c>
      <c r="G44" s="39">
        <v>114.62</v>
      </c>
      <c r="H44" s="39">
        <v>3003.04</v>
      </c>
      <c r="I44" s="21">
        <f t="shared" si="0"/>
        <v>7.212949148317958E-5</v>
      </c>
      <c r="J44" s="34" t="s">
        <v>103</v>
      </c>
      <c r="K44" s="35" t="s">
        <v>471</v>
      </c>
      <c r="L44" s="34" t="s">
        <v>26</v>
      </c>
      <c r="M44" s="34" t="s">
        <v>472</v>
      </c>
      <c r="N44" s="36" t="s">
        <v>55</v>
      </c>
      <c r="O44" s="35">
        <v>26.2</v>
      </c>
      <c r="P44" s="45"/>
      <c r="Q44" s="45">
        <f t="shared" si="1"/>
        <v>0</v>
      </c>
      <c r="R44" s="5" t="str">
        <f t="shared" si="2"/>
        <v>OK</v>
      </c>
      <c r="S44" s="6" t="str">
        <f t="shared" si="3"/>
        <v>OK</v>
      </c>
      <c r="T44" s="6" t="str">
        <f t="shared" si="4"/>
        <v>OK</v>
      </c>
      <c r="U44" s="6" t="str">
        <f t="shared" si="5"/>
        <v>OK</v>
      </c>
      <c r="V44" s="6" t="str">
        <f t="shared" si="6"/>
        <v>OK</v>
      </c>
      <c r="W44" s="7">
        <f t="shared" si="7"/>
        <v>0</v>
      </c>
    </row>
    <row r="45" spans="1:23" ht="25.5" x14ac:dyDescent="0.2">
      <c r="A45" s="34" t="s">
        <v>473</v>
      </c>
      <c r="B45" s="35" t="s">
        <v>474</v>
      </c>
      <c r="C45" s="34" t="s">
        <v>26</v>
      </c>
      <c r="D45" s="34" t="s">
        <v>475</v>
      </c>
      <c r="E45" s="36" t="s">
        <v>39</v>
      </c>
      <c r="F45" s="35">
        <v>2347.87</v>
      </c>
      <c r="G45" s="39">
        <v>7.75</v>
      </c>
      <c r="H45" s="39">
        <v>18195.990000000002</v>
      </c>
      <c r="I45" s="21">
        <f t="shared" si="0"/>
        <v>4.370462949987416E-4</v>
      </c>
      <c r="J45" s="34" t="s">
        <v>473</v>
      </c>
      <c r="K45" s="35" t="s">
        <v>474</v>
      </c>
      <c r="L45" s="34" t="s">
        <v>26</v>
      </c>
      <c r="M45" s="34" t="s">
        <v>475</v>
      </c>
      <c r="N45" s="36" t="s">
        <v>39</v>
      </c>
      <c r="O45" s="35">
        <v>2347.87</v>
      </c>
      <c r="P45" s="45"/>
      <c r="Q45" s="45">
        <f t="shared" si="1"/>
        <v>0</v>
      </c>
      <c r="R45" s="5" t="str">
        <f t="shared" si="2"/>
        <v>OK</v>
      </c>
      <c r="S45" s="6" t="str">
        <f t="shared" si="3"/>
        <v>OK</v>
      </c>
      <c r="T45" s="6" t="str">
        <f t="shared" si="4"/>
        <v>OK</v>
      </c>
      <c r="U45" s="6" t="str">
        <f t="shared" si="5"/>
        <v>OK</v>
      </c>
      <c r="V45" s="6" t="str">
        <f t="shared" si="6"/>
        <v>OK</v>
      </c>
      <c r="W45" s="7">
        <f t="shared" si="7"/>
        <v>0</v>
      </c>
    </row>
    <row r="46" spans="1:23" ht="25.5" x14ac:dyDescent="0.2">
      <c r="A46" s="34" t="s">
        <v>476</v>
      </c>
      <c r="B46" s="35" t="s">
        <v>477</v>
      </c>
      <c r="C46" s="34" t="s">
        <v>26</v>
      </c>
      <c r="D46" s="34" t="s">
        <v>478</v>
      </c>
      <c r="E46" s="36" t="s">
        <v>23</v>
      </c>
      <c r="F46" s="35">
        <v>21</v>
      </c>
      <c r="G46" s="39">
        <v>13.66</v>
      </c>
      <c r="H46" s="39">
        <v>286.86</v>
      </c>
      <c r="I46" s="21">
        <f t="shared" si="0"/>
        <v>6.8900400683523676E-6</v>
      </c>
      <c r="J46" s="34" t="s">
        <v>476</v>
      </c>
      <c r="K46" s="35" t="s">
        <v>477</v>
      </c>
      <c r="L46" s="34" t="s">
        <v>26</v>
      </c>
      <c r="M46" s="34" t="s">
        <v>478</v>
      </c>
      <c r="N46" s="36" t="s">
        <v>23</v>
      </c>
      <c r="O46" s="35">
        <v>21</v>
      </c>
      <c r="P46" s="45"/>
      <c r="Q46" s="45">
        <f t="shared" si="1"/>
        <v>0</v>
      </c>
      <c r="R46" s="5" t="str">
        <f t="shared" si="2"/>
        <v>OK</v>
      </c>
      <c r="S46" s="6" t="str">
        <f t="shared" si="3"/>
        <v>OK</v>
      </c>
      <c r="T46" s="6" t="str">
        <f t="shared" si="4"/>
        <v>OK</v>
      </c>
      <c r="U46" s="6" t="str">
        <f t="shared" si="5"/>
        <v>OK</v>
      </c>
      <c r="V46" s="6" t="str">
        <f t="shared" si="6"/>
        <v>OK</v>
      </c>
      <c r="W46" s="7">
        <f t="shared" si="7"/>
        <v>0</v>
      </c>
    </row>
    <row r="47" spans="1:23" ht="25.5" x14ac:dyDescent="0.2">
      <c r="A47" s="34" t="s">
        <v>479</v>
      </c>
      <c r="B47" s="35" t="s">
        <v>480</v>
      </c>
      <c r="C47" s="34" t="s">
        <v>26</v>
      </c>
      <c r="D47" s="34" t="s">
        <v>481</v>
      </c>
      <c r="E47" s="36" t="s">
        <v>23</v>
      </c>
      <c r="F47" s="35">
        <v>21</v>
      </c>
      <c r="G47" s="39">
        <v>9.9600000000000009</v>
      </c>
      <c r="H47" s="39">
        <v>209.16</v>
      </c>
      <c r="I47" s="21">
        <f t="shared" si="0"/>
        <v>5.0237773851236885E-6</v>
      </c>
      <c r="J47" s="34" t="s">
        <v>479</v>
      </c>
      <c r="K47" s="35" t="s">
        <v>480</v>
      </c>
      <c r="L47" s="34" t="s">
        <v>26</v>
      </c>
      <c r="M47" s="34" t="s">
        <v>481</v>
      </c>
      <c r="N47" s="36" t="s">
        <v>23</v>
      </c>
      <c r="O47" s="35">
        <v>21</v>
      </c>
      <c r="P47" s="45"/>
      <c r="Q47" s="45">
        <f t="shared" si="1"/>
        <v>0</v>
      </c>
      <c r="R47" s="5" t="str">
        <f t="shared" si="2"/>
        <v>OK</v>
      </c>
      <c r="S47" s="6" t="str">
        <f t="shared" si="3"/>
        <v>OK</v>
      </c>
      <c r="T47" s="6" t="str">
        <f t="shared" si="4"/>
        <v>OK</v>
      </c>
      <c r="U47" s="6" t="str">
        <f t="shared" si="5"/>
        <v>OK</v>
      </c>
      <c r="V47" s="6" t="str">
        <f t="shared" si="6"/>
        <v>OK</v>
      </c>
      <c r="W47" s="7">
        <f t="shared" si="7"/>
        <v>0</v>
      </c>
    </row>
    <row r="48" spans="1:23" ht="25.5" x14ac:dyDescent="0.2">
      <c r="A48" s="34" t="s">
        <v>482</v>
      </c>
      <c r="B48" s="35" t="s">
        <v>483</v>
      </c>
      <c r="C48" s="34" t="s">
        <v>26</v>
      </c>
      <c r="D48" s="34" t="s">
        <v>484</v>
      </c>
      <c r="E48" s="36" t="s">
        <v>23</v>
      </c>
      <c r="F48" s="35">
        <v>200</v>
      </c>
      <c r="G48" s="39">
        <v>1.95</v>
      </c>
      <c r="H48" s="39">
        <v>390</v>
      </c>
      <c r="I48" s="21">
        <f t="shared" si="0"/>
        <v>9.3673416532713634E-6</v>
      </c>
      <c r="J48" s="34" t="s">
        <v>482</v>
      </c>
      <c r="K48" s="35" t="s">
        <v>483</v>
      </c>
      <c r="L48" s="34" t="s">
        <v>26</v>
      </c>
      <c r="M48" s="34" t="s">
        <v>484</v>
      </c>
      <c r="N48" s="36" t="s">
        <v>23</v>
      </c>
      <c r="O48" s="35">
        <v>200</v>
      </c>
      <c r="P48" s="45"/>
      <c r="Q48" s="45">
        <f t="shared" si="1"/>
        <v>0</v>
      </c>
      <c r="R48" s="5" t="str">
        <f t="shared" si="2"/>
        <v>OK</v>
      </c>
      <c r="S48" s="6" t="str">
        <f t="shared" si="3"/>
        <v>OK</v>
      </c>
      <c r="T48" s="6" t="str">
        <f t="shared" si="4"/>
        <v>OK</v>
      </c>
      <c r="U48" s="6" t="str">
        <f t="shared" si="5"/>
        <v>OK</v>
      </c>
      <c r="V48" s="6" t="str">
        <f t="shared" si="6"/>
        <v>OK</v>
      </c>
      <c r="W48" s="7">
        <f t="shared" si="7"/>
        <v>0</v>
      </c>
    </row>
    <row r="49" spans="1:23" ht="25.5" x14ac:dyDescent="0.2">
      <c r="A49" s="34" t="s">
        <v>485</v>
      </c>
      <c r="B49" s="35" t="s">
        <v>486</v>
      </c>
      <c r="C49" s="34" t="s">
        <v>26</v>
      </c>
      <c r="D49" s="34" t="s">
        <v>487</v>
      </c>
      <c r="E49" s="36" t="s">
        <v>39</v>
      </c>
      <c r="F49" s="35">
        <v>78.87</v>
      </c>
      <c r="G49" s="39">
        <v>26.77</v>
      </c>
      <c r="H49" s="39">
        <v>2111.34</v>
      </c>
      <c r="I49" s="21">
        <f t="shared" si="0"/>
        <v>5.0711905451840929E-5</v>
      </c>
      <c r="J49" s="34" t="s">
        <v>485</v>
      </c>
      <c r="K49" s="35" t="s">
        <v>486</v>
      </c>
      <c r="L49" s="34" t="s">
        <v>26</v>
      </c>
      <c r="M49" s="34" t="s">
        <v>487</v>
      </c>
      <c r="N49" s="36" t="s">
        <v>39</v>
      </c>
      <c r="O49" s="35">
        <v>78.87</v>
      </c>
      <c r="P49" s="45"/>
      <c r="Q49" s="45">
        <f t="shared" si="1"/>
        <v>0</v>
      </c>
      <c r="R49" s="5" t="str">
        <f t="shared" si="2"/>
        <v>OK</v>
      </c>
      <c r="S49" s="6" t="str">
        <f t="shared" si="3"/>
        <v>OK</v>
      </c>
      <c r="T49" s="6" t="str">
        <f t="shared" si="4"/>
        <v>OK</v>
      </c>
      <c r="U49" s="6" t="str">
        <f t="shared" si="5"/>
        <v>OK</v>
      </c>
      <c r="V49" s="6" t="str">
        <f t="shared" si="6"/>
        <v>OK</v>
      </c>
      <c r="W49" s="7">
        <f t="shared" si="7"/>
        <v>0</v>
      </c>
    </row>
    <row r="50" spans="1:23" x14ac:dyDescent="0.2">
      <c r="A50" s="34" t="s">
        <v>488</v>
      </c>
      <c r="B50" s="35" t="s">
        <v>489</v>
      </c>
      <c r="C50" s="34" t="s">
        <v>52</v>
      </c>
      <c r="D50" s="34" t="s">
        <v>490</v>
      </c>
      <c r="E50" s="36" t="s">
        <v>39</v>
      </c>
      <c r="F50" s="35">
        <v>141.47999999999999</v>
      </c>
      <c r="G50" s="39">
        <v>24.81</v>
      </c>
      <c r="H50" s="39">
        <v>3510.11</v>
      </c>
      <c r="I50" s="21">
        <f t="shared" si="0"/>
        <v>8.4308716950164987E-5</v>
      </c>
      <c r="J50" s="34" t="s">
        <v>488</v>
      </c>
      <c r="K50" s="35" t="s">
        <v>489</v>
      </c>
      <c r="L50" s="34" t="s">
        <v>52</v>
      </c>
      <c r="M50" s="34" t="s">
        <v>490</v>
      </c>
      <c r="N50" s="36" t="s">
        <v>39</v>
      </c>
      <c r="O50" s="35">
        <v>141.47999999999999</v>
      </c>
      <c r="P50" s="45"/>
      <c r="Q50" s="45">
        <f t="shared" si="1"/>
        <v>0</v>
      </c>
      <c r="R50" s="5" t="str">
        <f t="shared" si="2"/>
        <v>OK</v>
      </c>
      <c r="S50" s="6" t="str">
        <f t="shared" si="3"/>
        <v>OK</v>
      </c>
      <c r="T50" s="6" t="str">
        <f t="shared" si="4"/>
        <v>OK</v>
      </c>
      <c r="U50" s="6" t="str">
        <f t="shared" si="5"/>
        <v>OK</v>
      </c>
      <c r="V50" s="6" t="str">
        <f t="shared" si="6"/>
        <v>OK</v>
      </c>
      <c r="W50" s="7">
        <f t="shared" si="7"/>
        <v>0</v>
      </c>
    </row>
    <row r="51" spans="1:23" ht="25.5" x14ac:dyDescent="0.2">
      <c r="A51" s="34" t="s">
        <v>491</v>
      </c>
      <c r="B51" s="35" t="s">
        <v>492</v>
      </c>
      <c r="C51" s="34" t="s">
        <v>52</v>
      </c>
      <c r="D51" s="34" t="s">
        <v>493</v>
      </c>
      <c r="E51" s="36" t="s">
        <v>39</v>
      </c>
      <c r="F51" s="35">
        <v>135.9</v>
      </c>
      <c r="G51" s="39">
        <v>36.049999999999997</v>
      </c>
      <c r="H51" s="39">
        <v>4899.1899999999996</v>
      </c>
      <c r="I51" s="21">
        <f t="shared" si="0"/>
        <v>1.1767278603664239E-4</v>
      </c>
      <c r="J51" s="34" t="s">
        <v>491</v>
      </c>
      <c r="K51" s="35" t="s">
        <v>492</v>
      </c>
      <c r="L51" s="34" t="s">
        <v>52</v>
      </c>
      <c r="M51" s="34" t="s">
        <v>493</v>
      </c>
      <c r="N51" s="36" t="s">
        <v>39</v>
      </c>
      <c r="O51" s="35">
        <v>135.9</v>
      </c>
      <c r="P51" s="45"/>
      <c r="Q51" s="45">
        <f t="shared" si="1"/>
        <v>0</v>
      </c>
      <c r="R51" s="5" t="str">
        <f t="shared" si="2"/>
        <v>OK</v>
      </c>
      <c r="S51" s="6" t="str">
        <f t="shared" si="3"/>
        <v>OK</v>
      </c>
      <c r="T51" s="6" t="str">
        <f t="shared" si="4"/>
        <v>OK</v>
      </c>
      <c r="U51" s="6" t="str">
        <f t="shared" si="5"/>
        <v>OK</v>
      </c>
      <c r="V51" s="6" t="str">
        <f t="shared" si="6"/>
        <v>OK</v>
      </c>
      <c r="W51" s="7">
        <f t="shared" si="7"/>
        <v>0</v>
      </c>
    </row>
    <row r="52" spans="1:23" ht="38.25" x14ac:dyDescent="0.2">
      <c r="A52" s="34" t="s">
        <v>494</v>
      </c>
      <c r="B52" s="35" t="s">
        <v>495</v>
      </c>
      <c r="C52" s="34" t="s">
        <v>26</v>
      </c>
      <c r="D52" s="34" t="s">
        <v>496</v>
      </c>
      <c r="E52" s="36" t="s">
        <v>39</v>
      </c>
      <c r="F52" s="35">
        <v>20</v>
      </c>
      <c r="G52" s="39">
        <v>16.399999999999999</v>
      </c>
      <c r="H52" s="39">
        <v>328</v>
      </c>
      <c r="I52" s="20">
        <f t="shared" si="0"/>
        <v>7.8781745186487369E-6</v>
      </c>
      <c r="J52" s="34" t="s">
        <v>494</v>
      </c>
      <c r="K52" s="35" t="s">
        <v>495</v>
      </c>
      <c r="L52" s="34" t="s">
        <v>26</v>
      </c>
      <c r="M52" s="34" t="s">
        <v>496</v>
      </c>
      <c r="N52" s="36" t="s">
        <v>39</v>
      </c>
      <c r="O52" s="35">
        <v>20</v>
      </c>
      <c r="P52" s="45"/>
      <c r="Q52" s="45">
        <f t="shared" si="1"/>
        <v>0</v>
      </c>
      <c r="R52" s="5" t="str">
        <f t="shared" si="2"/>
        <v>OK</v>
      </c>
      <c r="S52" s="6" t="str">
        <f t="shared" si="3"/>
        <v>OK</v>
      </c>
      <c r="T52" s="6" t="str">
        <f t="shared" si="4"/>
        <v>OK</v>
      </c>
      <c r="U52" s="6" t="str">
        <f t="shared" si="5"/>
        <v>OK</v>
      </c>
      <c r="V52" s="6" t="str">
        <f t="shared" si="6"/>
        <v>OK</v>
      </c>
      <c r="W52" s="7">
        <f t="shared" si="7"/>
        <v>0</v>
      </c>
    </row>
    <row r="53" spans="1:23" ht="25.5" x14ac:dyDescent="0.2">
      <c r="A53" s="34" t="s">
        <v>497</v>
      </c>
      <c r="B53" s="35" t="s">
        <v>498</v>
      </c>
      <c r="C53" s="34" t="s">
        <v>26</v>
      </c>
      <c r="D53" s="34" t="s">
        <v>499</v>
      </c>
      <c r="E53" s="36" t="s">
        <v>39</v>
      </c>
      <c r="F53" s="35">
        <v>69.930000000000007</v>
      </c>
      <c r="G53" s="39">
        <v>10.35</v>
      </c>
      <c r="H53" s="39">
        <v>723.77</v>
      </c>
      <c r="I53" s="21">
        <f t="shared" si="0"/>
        <v>1.7384104790739012E-5</v>
      </c>
      <c r="J53" s="34" t="s">
        <v>497</v>
      </c>
      <c r="K53" s="35" t="s">
        <v>498</v>
      </c>
      <c r="L53" s="34" t="s">
        <v>26</v>
      </c>
      <c r="M53" s="34" t="s">
        <v>499</v>
      </c>
      <c r="N53" s="36" t="s">
        <v>39</v>
      </c>
      <c r="O53" s="35">
        <v>69.930000000000007</v>
      </c>
      <c r="P53" s="45"/>
      <c r="Q53" s="45">
        <f t="shared" si="1"/>
        <v>0</v>
      </c>
      <c r="R53" s="5" t="str">
        <f t="shared" si="2"/>
        <v>OK</v>
      </c>
      <c r="S53" s="6" t="str">
        <f t="shared" si="3"/>
        <v>OK</v>
      </c>
      <c r="T53" s="6" t="str">
        <f t="shared" si="4"/>
        <v>OK</v>
      </c>
      <c r="U53" s="6" t="str">
        <f t="shared" si="5"/>
        <v>OK</v>
      </c>
      <c r="V53" s="6" t="str">
        <f t="shared" si="6"/>
        <v>OK</v>
      </c>
      <c r="W53" s="7">
        <f t="shared" si="7"/>
        <v>0</v>
      </c>
    </row>
    <row r="54" spans="1:23" ht="51" x14ac:dyDescent="0.2">
      <c r="A54" s="34" t="s">
        <v>500</v>
      </c>
      <c r="B54" s="35" t="s">
        <v>501</v>
      </c>
      <c r="C54" s="51" t="s">
        <v>18</v>
      </c>
      <c r="D54" s="34" t="s">
        <v>502</v>
      </c>
      <c r="E54" s="36" t="s">
        <v>19</v>
      </c>
      <c r="F54" s="35">
        <v>95.34</v>
      </c>
      <c r="G54" s="39">
        <v>9.82</v>
      </c>
      <c r="H54" s="39">
        <v>936.23</v>
      </c>
      <c r="I54" s="21">
        <f t="shared" si="0"/>
        <v>2.2487144297544227E-5</v>
      </c>
      <c r="J54" s="34" t="s">
        <v>500</v>
      </c>
      <c r="K54" s="35" t="s">
        <v>501</v>
      </c>
      <c r="L54" s="34" t="s">
        <v>18</v>
      </c>
      <c r="M54" s="34" t="s">
        <v>502</v>
      </c>
      <c r="N54" s="36" t="s">
        <v>19</v>
      </c>
      <c r="O54" s="35">
        <v>95.34</v>
      </c>
      <c r="P54" s="45"/>
      <c r="Q54" s="45">
        <f t="shared" si="1"/>
        <v>0</v>
      </c>
      <c r="R54" s="5" t="str">
        <f t="shared" si="2"/>
        <v>OK</v>
      </c>
      <c r="S54" s="6" t="str">
        <f t="shared" si="3"/>
        <v>OK</v>
      </c>
      <c r="T54" s="6" t="str">
        <f t="shared" si="4"/>
        <v>OK</v>
      </c>
      <c r="U54" s="6" t="str">
        <f t="shared" si="5"/>
        <v>OK</v>
      </c>
      <c r="V54" s="6" t="str">
        <f t="shared" si="6"/>
        <v>OK</v>
      </c>
      <c r="W54" s="7">
        <f t="shared" si="7"/>
        <v>0</v>
      </c>
    </row>
    <row r="55" spans="1:23" ht="25.5" x14ac:dyDescent="0.2">
      <c r="A55" s="34" t="s">
        <v>503</v>
      </c>
      <c r="B55" s="35" t="s">
        <v>504</v>
      </c>
      <c r="C55" s="34" t="s">
        <v>26</v>
      </c>
      <c r="D55" s="34" t="s">
        <v>505</v>
      </c>
      <c r="E55" s="36" t="s">
        <v>20</v>
      </c>
      <c r="F55" s="35">
        <v>148.19</v>
      </c>
      <c r="G55" s="39">
        <v>5.0199999999999996</v>
      </c>
      <c r="H55" s="39">
        <v>743.91</v>
      </c>
      <c r="I55" s="21">
        <f t="shared" si="0"/>
        <v>1.7867843921243845E-5</v>
      </c>
      <c r="J55" s="34" t="s">
        <v>503</v>
      </c>
      <c r="K55" s="35" t="s">
        <v>504</v>
      </c>
      <c r="L55" s="34" t="s">
        <v>26</v>
      </c>
      <c r="M55" s="34" t="s">
        <v>505</v>
      </c>
      <c r="N55" s="36" t="s">
        <v>20</v>
      </c>
      <c r="O55" s="35">
        <v>148.19</v>
      </c>
      <c r="P55" s="45"/>
      <c r="Q55" s="45">
        <f t="shared" si="1"/>
        <v>0</v>
      </c>
      <c r="R55" s="5" t="str">
        <f t="shared" si="2"/>
        <v>OK</v>
      </c>
      <c r="S55" s="6" t="str">
        <f t="shared" si="3"/>
        <v>OK</v>
      </c>
      <c r="T55" s="6" t="str">
        <f t="shared" si="4"/>
        <v>OK</v>
      </c>
      <c r="U55" s="6" t="str">
        <f t="shared" si="5"/>
        <v>OK</v>
      </c>
      <c r="V55" s="6" t="str">
        <f t="shared" si="6"/>
        <v>OK</v>
      </c>
      <c r="W55" s="7">
        <f t="shared" si="7"/>
        <v>0</v>
      </c>
    </row>
    <row r="56" spans="1:23" x14ac:dyDescent="0.2">
      <c r="A56" s="34" t="s">
        <v>506</v>
      </c>
      <c r="B56" s="35" t="s">
        <v>507</v>
      </c>
      <c r="C56" s="34" t="s">
        <v>52</v>
      </c>
      <c r="D56" s="34" t="s">
        <v>508</v>
      </c>
      <c r="E56" s="36" t="s">
        <v>20</v>
      </c>
      <c r="F56" s="35">
        <v>58.9</v>
      </c>
      <c r="G56" s="39">
        <v>6.22</v>
      </c>
      <c r="H56" s="39">
        <v>366.35</v>
      </c>
      <c r="I56" s="21">
        <f t="shared" si="0"/>
        <v>8.7992964478870884E-6</v>
      </c>
      <c r="J56" s="34" t="s">
        <v>506</v>
      </c>
      <c r="K56" s="35" t="s">
        <v>507</v>
      </c>
      <c r="L56" s="34" t="s">
        <v>52</v>
      </c>
      <c r="M56" s="34" t="s">
        <v>508</v>
      </c>
      <c r="N56" s="36" t="s">
        <v>20</v>
      </c>
      <c r="O56" s="35">
        <v>58.9</v>
      </c>
      <c r="P56" s="45"/>
      <c r="Q56" s="45">
        <f t="shared" si="1"/>
        <v>0</v>
      </c>
      <c r="R56" s="5" t="str">
        <f t="shared" si="2"/>
        <v>OK</v>
      </c>
      <c r="S56" s="6" t="str">
        <f t="shared" si="3"/>
        <v>OK</v>
      </c>
      <c r="T56" s="6" t="str">
        <f t="shared" si="4"/>
        <v>OK</v>
      </c>
      <c r="U56" s="6" t="str">
        <f t="shared" si="5"/>
        <v>OK</v>
      </c>
      <c r="V56" s="6" t="str">
        <f t="shared" si="6"/>
        <v>OK</v>
      </c>
      <c r="W56" s="7">
        <f t="shared" si="7"/>
        <v>0</v>
      </c>
    </row>
    <row r="57" spans="1:23" ht="25.5" x14ac:dyDescent="0.2">
      <c r="A57" s="34" t="s">
        <v>509</v>
      </c>
      <c r="B57" s="35" t="s">
        <v>1402</v>
      </c>
      <c r="C57" s="51" t="s">
        <v>18</v>
      </c>
      <c r="D57" s="34" t="s">
        <v>1397</v>
      </c>
      <c r="E57" s="36" t="s">
        <v>23</v>
      </c>
      <c r="F57" s="35">
        <v>1</v>
      </c>
      <c r="G57" s="39">
        <v>670.81</v>
      </c>
      <c r="H57" s="39">
        <v>670.81</v>
      </c>
      <c r="I57" s="21">
        <f t="shared" si="0"/>
        <v>1.6112067831874264E-5</v>
      </c>
      <c r="J57" s="34" t="s">
        <v>509</v>
      </c>
      <c r="K57" s="35" t="s">
        <v>1402</v>
      </c>
      <c r="L57" s="34" t="s">
        <v>18</v>
      </c>
      <c r="M57" s="34" t="s">
        <v>1397</v>
      </c>
      <c r="N57" s="36" t="s">
        <v>23</v>
      </c>
      <c r="O57" s="35">
        <v>1</v>
      </c>
      <c r="P57" s="45"/>
      <c r="Q57" s="45">
        <f t="shared" si="1"/>
        <v>0</v>
      </c>
      <c r="R57" s="5" t="str">
        <f t="shared" si="2"/>
        <v>OK</v>
      </c>
      <c r="S57" s="6" t="str">
        <f t="shared" si="3"/>
        <v>OK</v>
      </c>
      <c r="T57" s="6" t="str">
        <f t="shared" si="4"/>
        <v>OK</v>
      </c>
      <c r="U57" s="6" t="str">
        <f t="shared" si="5"/>
        <v>OK</v>
      </c>
      <c r="V57" s="6" t="str">
        <f t="shared" si="6"/>
        <v>OK</v>
      </c>
      <c r="W57" s="7">
        <f t="shared" si="7"/>
        <v>0</v>
      </c>
    </row>
    <row r="58" spans="1:23" ht="25.5" x14ac:dyDescent="0.2">
      <c r="A58" s="34" t="s">
        <v>510</v>
      </c>
      <c r="B58" s="35" t="s">
        <v>511</v>
      </c>
      <c r="C58" s="51" t="s">
        <v>18</v>
      </c>
      <c r="D58" s="34" t="s">
        <v>512</v>
      </c>
      <c r="E58" s="36" t="s">
        <v>20</v>
      </c>
      <c r="F58" s="35">
        <v>200</v>
      </c>
      <c r="G58" s="39">
        <v>11.31</v>
      </c>
      <c r="H58" s="39">
        <v>2262</v>
      </c>
      <c r="I58" s="21">
        <f t="shared" si="0"/>
        <v>5.433058158897391E-5</v>
      </c>
      <c r="J58" s="34" t="s">
        <v>510</v>
      </c>
      <c r="K58" s="35" t="s">
        <v>511</v>
      </c>
      <c r="L58" s="34" t="s">
        <v>18</v>
      </c>
      <c r="M58" s="34" t="s">
        <v>512</v>
      </c>
      <c r="N58" s="36" t="s">
        <v>20</v>
      </c>
      <c r="O58" s="35">
        <v>200</v>
      </c>
      <c r="P58" s="45"/>
      <c r="Q58" s="45">
        <f t="shared" si="1"/>
        <v>0</v>
      </c>
      <c r="R58" s="5" t="str">
        <f t="shared" si="2"/>
        <v>OK</v>
      </c>
      <c r="S58" s="6" t="str">
        <f t="shared" si="3"/>
        <v>OK</v>
      </c>
      <c r="T58" s="6" t="str">
        <f t="shared" si="4"/>
        <v>OK</v>
      </c>
      <c r="U58" s="6" t="str">
        <f t="shared" si="5"/>
        <v>OK</v>
      </c>
      <c r="V58" s="6" t="str">
        <f t="shared" si="6"/>
        <v>OK</v>
      </c>
      <c r="W58" s="7">
        <f t="shared" si="7"/>
        <v>0</v>
      </c>
    </row>
    <row r="59" spans="1:23" x14ac:dyDescent="0.2">
      <c r="A59" s="32" t="s">
        <v>513</v>
      </c>
      <c r="B59" s="32"/>
      <c r="C59" s="32"/>
      <c r="D59" s="32" t="s">
        <v>514</v>
      </c>
      <c r="E59" s="32"/>
      <c r="F59" s="33"/>
      <c r="G59" s="32"/>
      <c r="H59" s="38"/>
      <c r="I59" s="21">
        <f t="shared" si="0"/>
        <v>0</v>
      </c>
      <c r="J59" s="32" t="s">
        <v>513</v>
      </c>
      <c r="K59" s="32"/>
      <c r="L59" s="32"/>
      <c r="M59" s="32" t="s">
        <v>514</v>
      </c>
      <c r="N59" s="32"/>
      <c r="O59" s="33"/>
      <c r="P59" s="44"/>
      <c r="Q59" s="44"/>
      <c r="R59" s="5" t="str">
        <f t="shared" si="2"/>
        <v>OK</v>
      </c>
      <c r="S59" s="6" t="str">
        <f t="shared" si="3"/>
        <v>OK</v>
      </c>
      <c r="T59" s="6" t="str">
        <f t="shared" si="4"/>
        <v>OK</v>
      </c>
      <c r="U59" s="6" t="str">
        <f t="shared" si="5"/>
        <v>OK</v>
      </c>
      <c r="V59" s="6" t="str">
        <f t="shared" si="6"/>
        <v>OK</v>
      </c>
      <c r="W59" s="7" t="str">
        <f t="shared" si="7"/>
        <v>-</v>
      </c>
    </row>
    <row r="60" spans="1:23" ht="25.5" x14ac:dyDescent="0.2">
      <c r="A60" s="34" t="s">
        <v>515</v>
      </c>
      <c r="B60" s="35" t="s">
        <v>516</v>
      </c>
      <c r="C60" s="51" t="s">
        <v>18</v>
      </c>
      <c r="D60" s="34" t="s">
        <v>517</v>
      </c>
      <c r="E60" s="36" t="s">
        <v>55</v>
      </c>
      <c r="F60" s="35">
        <v>204.96</v>
      </c>
      <c r="G60" s="39">
        <v>15.93</v>
      </c>
      <c r="H60" s="39">
        <v>3265.01</v>
      </c>
      <c r="I60" s="21">
        <f t="shared" si="0"/>
        <v>7.8421703003455227E-5</v>
      </c>
      <c r="J60" s="34" t="s">
        <v>515</v>
      </c>
      <c r="K60" s="35" t="s">
        <v>516</v>
      </c>
      <c r="L60" s="34" t="s">
        <v>18</v>
      </c>
      <c r="M60" s="34" t="s">
        <v>517</v>
      </c>
      <c r="N60" s="36" t="s">
        <v>55</v>
      </c>
      <c r="O60" s="35">
        <v>204.96</v>
      </c>
      <c r="P60" s="45"/>
      <c r="Q60" s="45">
        <f t="shared" si="1"/>
        <v>0</v>
      </c>
      <c r="R60" s="5" t="str">
        <f t="shared" si="2"/>
        <v>OK</v>
      </c>
      <c r="S60" s="6" t="str">
        <f t="shared" si="3"/>
        <v>OK</v>
      </c>
      <c r="T60" s="6" t="str">
        <f t="shared" si="4"/>
        <v>OK</v>
      </c>
      <c r="U60" s="6" t="str">
        <f t="shared" si="5"/>
        <v>OK</v>
      </c>
      <c r="V60" s="6" t="str">
        <f t="shared" si="6"/>
        <v>OK</v>
      </c>
      <c r="W60" s="7">
        <f t="shared" si="7"/>
        <v>0</v>
      </c>
    </row>
    <row r="61" spans="1:23" x14ac:dyDescent="0.2">
      <c r="A61" s="34" t="s">
        <v>518</v>
      </c>
      <c r="B61" s="35" t="s">
        <v>519</v>
      </c>
      <c r="C61" s="34" t="s">
        <v>24</v>
      </c>
      <c r="D61" s="34" t="s">
        <v>87</v>
      </c>
      <c r="E61" s="36" t="s">
        <v>88</v>
      </c>
      <c r="F61" s="35">
        <v>41</v>
      </c>
      <c r="G61" s="39">
        <v>491.44</v>
      </c>
      <c r="H61" s="39">
        <v>20149.04</v>
      </c>
      <c r="I61" s="21">
        <f t="shared" si="0"/>
        <v>4.8395626068059193E-4</v>
      </c>
      <c r="J61" s="34" t="s">
        <v>518</v>
      </c>
      <c r="K61" s="35" t="s">
        <v>519</v>
      </c>
      <c r="L61" s="34" t="s">
        <v>24</v>
      </c>
      <c r="M61" s="34" t="s">
        <v>87</v>
      </c>
      <c r="N61" s="36" t="s">
        <v>88</v>
      </c>
      <c r="O61" s="35">
        <v>41</v>
      </c>
      <c r="P61" s="45"/>
      <c r="Q61" s="45">
        <f t="shared" si="1"/>
        <v>0</v>
      </c>
      <c r="R61" s="5" t="str">
        <f t="shared" si="2"/>
        <v>OK</v>
      </c>
      <c r="S61" s="6" t="str">
        <f t="shared" si="3"/>
        <v>OK</v>
      </c>
      <c r="T61" s="6" t="str">
        <f t="shared" si="4"/>
        <v>OK</v>
      </c>
      <c r="U61" s="6" t="str">
        <f t="shared" si="5"/>
        <v>OK</v>
      </c>
      <c r="V61" s="6" t="str">
        <f t="shared" si="6"/>
        <v>OK</v>
      </c>
      <c r="W61" s="7">
        <f t="shared" si="7"/>
        <v>0</v>
      </c>
    </row>
    <row r="62" spans="1:23" ht="25.5" x14ac:dyDescent="0.2">
      <c r="A62" s="34" t="s">
        <v>1403</v>
      </c>
      <c r="B62" s="35" t="s">
        <v>1404</v>
      </c>
      <c r="C62" s="34" t="s">
        <v>26</v>
      </c>
      <c r="D62" s="34" t="s">
        <v>1405</v>
      </c>
      <c r="E62" s="36" t="s">
        <v>1406</v>
      </c>
      <c r="F62" s="35">
        <v>4099.2</v>
      </c>
      <c r="G62" s="39">
        <v>0.84</v>
      </c>
      <c r="H62" s="39">
        <v>3443.32</v>
      </c>
      <c r="I62" s="21">
        <f t="shared" si="0"/>
        <v>8.2704499644980391E-5</v>
      </c>
      <c r="J62" s="34" t="s">
        <v>1403</v>
      </c>
      <c r="K62" s="35" t="s">
        <v>1404</v>
      </c>
      <c r="L62" s="34" t="s">
        <v>26</v>
      </c>
      <c r="M62" s="34" t="s">
        <v>1405</v>
      </c>
      <c r="N62" s="36" t="s">
        <v>1406</v>
      </c>
      <c r="O62" s="35">
        <v>4099.2</v>
      </c>
      <c r="P62" s="45"/>
      <c r="Q62" s="45">
        <f t="shared" ref="Q62:Q63" si="14">P62*O62</f>
        <v>0</v>
      </c>
      <c r="R62" s="5" t="str">
        <f t="shared" ref="R62:R63" si="15">IF(D62=M62,"OK","ERRO")</f>
        <v>OK</v>
      </c>
      <c r="S62" s="6" t="str">
        <f t="shared" ref="S62:S63" si="16">IF(E62=N62,"OK","ERRO")</f>
        <v>OK</v>
      </c>
      <c r="T62" s="6" t="str">
        <f t="shared" ref="T62:T63" si="17">IF(F62=O62,"OK","ERRO")</f>
        <v>OK</v>
      </c>
      <c r="U62" s="6" t="str">
        <f t="shared" ref="U62:U63" si="18">IF(G62&gt;=P62,"OK","ERRO")</f>
        <v>OK</v>
      </c>
      <c r="V62" s="6" t="str">
        <f t="shared" ref="V62:V63" si="19">IF(Q62&lt;=H62,"OK","ERRO")</f>
        <v>OK</v>
      </c>
      <c r="W62" s="7">
        <f t="shared" ref="W62:W63" si="20">IFERROR(Q62/H62,"-")</f>
        <v>0</v>
      </c>
    </row>
    <row r="63" spans="1:23" ht="25.5" x14ac:dyDescent="0.2">
      <c r="A63" s="34" t="s">
        <v>1407</v>
      </c>
      <c r="B63" s="35" t="s">
        <v>1408</v>
      </c>
      <c r="C63" s="34" t="s">
        <v>26</v>
      </c>
      <c r="D63" s="34" t="s">
        <v>1409</v>
      </c>
      <c r="E63" s="36" t="s">
        <v>27</v>
      </c>
      <c r="F63" s="35">
        <v>204960.23</v>
      </c>
      <c r="G63" s="39">
        <v>0.01</v>
      </c>
      <c r="H63" s="39">
        <v>2049.6</v>
      </c>
      <c r="I63" s="21">
        <f t="shared" si="0"/>
        <v>4.9228983211653814E-5</v>
      </c>
      <c r="J63" s="34" t="s">
        <v>1407</v>
      </c>
      <c r="K63" s="35" t="s">
        <v>1408</v>
      </c>
      <c r="L63" s="34" t="s">
        <v>26</v>
      </c>
      <c r="M63" s="34" t="s">
        <v>1409</v>
      </c>
      <c r="N63" s="36" t="s">
        <v>27</v>
      </c>
      <c r="O63" s="35">
        <v>204960.23</v>
      </c>
      <c r="P63" s="45"/>
      <c r="Q63" s="45">
        <f t="shared" si="14"/>
        <v>0</v>
      </c>
      <c r="R63" s="5" t="str">
        <f t="shared" si="15"/>
        <v>OK</v>
      </c>
      <c r="S63" s="6" t="str">
        <f t="shared" si="16"/>
        <v>OK</v>
      </c>
      <c r="T63" s="6" t="str">
        <f t="shared" si="17"/>
        <v>OK</v>
      </c>
      <c r="U63" s="6" t="str">
        <f t="shared" si="18"/>
        <v>OK</v>
      </c>
      <c r="V63" s="6" t="str">
        <f t="shared" si="19"/>
        <v>OK</v>
      </c>
      <c r="W63" s="7">
        <f t="shared" si="20"/>
        <v>0</v>
      </c>
    </row>
    <row r="64" spans="1:23" x14ac:dyDescent="0.2">
      <c r="A64" s="32" t="s">
        <v>104</v>
      </c>
      <c r="B64" s="32"/>
      <c r="C64" s="32"/>
      <c r="D64" s="32" t="s">
        <v>520</v>
      </c>
      <c r="E64" s="32"/>
      <c r="F64" s="33"/>
      <c r="G64" s="32"/>
      <c r="H64" s="38"/>
      <c r="I64" s="21">
        <f t="shared" si="0"/>
        <v>0</v>
      </c>
      <c r="J64" s="32" t="s">
        <v>104</v>
      </c>
      <c r="K64" s="32"/>
      <c r="L64" s="32"/>
      <c r="M64" s="32" t="s">
        <v>520</v>
      </c>
      <c r="N64" s="32"/>
      <c r="O64" s="33"/>
      <c r="P64" s="44"/>
      <c r="Q64" s="44"/>
      <c r="R64" s="5" t="str">
        <f t="shared" si="2"/>
        <v>OK</v>
      </c>
      <c r="S64" s="6" t="str">
        <f t="shared" si="3"/>
        <v>OK</v>
      </c>
      <c r="T64" s="6" t="str">
        <f t="shared" si="4"/>
        <v>OK</v>
      </c>
      <c r="U64" s="6" t="str">
        <f t="shared" si="5"/>
        <v>OK</v>
      </c>
      <c r="V64" s="6" t="str">
        <f t="shared" si="6"/>
        <v>OK</v>
      </c>
      <c r="W64" s="7" t="str">
        <f t="shared" si="7"/>
        <v>-</v>
      </c>
    </row>
    <row r="65" spans="1:23" ht="25.5" x14ac:dyDescent="0.2">
      <c r="A65" s="34" t="s">
        <v>105</v>
      </c>
      <c r="B65" s="35" t="s">
        <v>521</v>
      </c>
      <c r="C65" s="51" t="s">
        <v>18</v>
      </c>
      <c r="D65" s="34" t="s">
        <v>522</v>
      </c>
      <c r="E65" s="36" t="s">
        <v>39</v>
      </c>
      <c r="F65" s="35">
        <v>463.18</v>
      </c>
      <c r="G65" s="39">
        <v>57.43</v>
      </c>
      <c r="H65" s="39">
        <v>26600.42</v>
      </c>
      <c r="I65" s="21">
        <f t="shared" si="0"/>
        <v>6.389108263090067E-4</v>
      </c>
      <c r="J65" s="34" t="s">
        <v>105</v>
      </c>
      <c r="K65" s="35" t="s">
        <v>521</v>
      </c>
      <c r="L65" s="34" t="s">
        <v>18</v>
      </c>
      <c r="M65" s="34" t="s">
        <v>522</v>
      </c>
      <c r="N65" s="36" t="s">
        <v>39</v>
      </c>
      <c r="O65" s="35">
        <v>463.18</v>
      </c>
      <c r="P65" s="45"/>
      <c r="Q65" s="45">
        <f t="shared" si="1"/>
        <v>0</v>
      </c>
      <c r="R65" s="5" t="str">
        <f t="shared" si="2"/>
        <v>OK</v>
      </c>
      <c r="S65" s="6" t="str">
        <f t="shared" si="3"/>
        <v>OK</v>
      </c>
      <c r="T65" s="6" t="str">
        <f t="shared" si="4"/>
        <v>OK</v>
      </c>
      <c r="U65" s="6" t="str">
        <f t="shared" si="5"/>
        <v>OK</v>
      </c>
      <c r="V65" s="6" t="str">
        <f t="shared" si="6"/>
        <v>OK</v>
      </c>
      <c r="W65" s="7">
        <f t="shared" si="7"/>
        <v>0</v>
      </c>
    </row>
    <row r="66" spans="1:23" x14ac:dyDescent="0.2">
      <c r="A66" s="32" t="s">
        <v>107</v>
      </c>
      <c r="B66" s="32"/>
      <c r="C66" s="32"/>
      <c r="D66" s="32" t="s">
        <v>523</v>
      </c>
      <c r="E66" s="32"/>
      <c r="F66" s="33"/>
      <c r="G66" s="32"/>
      <c r="H66" s="38"/>
      <c r="I66" s="21">
        <f t="shared" si="0"/>
        <v>0</v>
      </c>
      <c r="J66" s="32" t="s">
        <v>107</v>
      </c>
      <c r="K66" s="32"/>
      <c r="L66" s="32"/>
      <c r="M66" s="32" t="s">
        <v>523</v>
      </c>
      <c r="N66" s="32"/>
      <c r="O66" s="33"/>
      <c r="P66" s="44"/>
      <c r="Q66" s="44"/>
      <c r="R66" s="5" t="str">
        <f t="shared" si="2"/>
        <v>OK</v>
      </c>
      <c r="S66" s="6" t="str">
        <f t="shared" si="3"/>
        <v>OK</v>
      </c>
      <c r="T66" s="6" t="str">
        <f t="shared" si="4"/>
        <v>OK</v>
      </c>
      <c r="U66" s="6" t="str">
        <f t="shared" si="5"/>
        <v>OK</v>
      </c>
      <c r="V66" s="6" t="str">
        <f t="shared" si="6"/>
        <v>OK</v>
      </c>
      <c r="W66" s="7" t="str">
        <f t="shared" si="7"/>
        <v>-</v>
      </c>
    </row>
    <row r="67" spans="1:23" x14ac:dyDescent="0.2">
      <c r="A67" s="34" t="s">
        <v>108</v>
      </c>
      <c r="B67" s="35" t="s">
        <v>53</v>
      </c>
      <c r="C67" s="34" t="s">
        <v>26</v>
      </c>
      <c r="D67" s="34" t="s">
        <v>524</v>
      </c>
      <c r="E67" s="36" t="s">
        <v>55</v>
      </c>
      <c r="F67" s="35">
        <v>25.5</v>
      </c>
      <c r="G67" s="39">
        <v>90.05</v>
      </c>
      <c r="H67" s="39">
        <v>2296.27</v>
      </c>
      <c r="I67" s="21">
        <f t="shared" si="0"/>
        <v>5.5153706713224188E-5</v>
      </c>
      <c r="J67" s="34" t="s">
        <v>108</v>
      </c>
      <c r="K67" s="35" t="s">
        <v>53</v>
      </c>
      <c r="L67" s="34" t="s">
        <v>26</v>
      </c>
      <c r="M67" s="34" t="s">
        <v>524</v>
      </c>
      <c r="N67" s="36" t="s">
        <v>55</v>
      </c>
      <c r="O67" s="35">
        <v>25.5</v>
      </c>
      <c r="P67" s="45"/>
      <c r="Q67" s="45">
        <f t="shared" si="1"/>
        <v>0</v>
      </c>
      <c r="R67" s="5" t="str">
        <f t="shared" si="2"/>
        <v>OK</v>
      </c>
      <c r="S67" s="6" t="str">
        <f t="shared" si="3"/>
        <v>OK</v>
      </c>
      <c r="T67" s="6" t="str">
        <f t="shared" si="4"/>
        <v>OK</v>
      </c>
      <c r="U67" s="6" t="str">
        <f t="shared" si="5"/>
        <v>OK</v>
      </c>
      <c r="V67" s="6" t="str">
        <f t="shared" si="6"/>
        <v>OK</v>
      </c>
      <c r="W67" s="7">
        <f t="shared" si="7"/>
        <v>0</v>
      </c>
    </row>
    <row r="68" spans="1:23" ht="25.5" x14ac:dyDescent="0.2">
      <c r="A68" s="34" t="s">
        <v>117</v>
      </c>
      <c r="B68" s="35" t="s">
        <v>56</v>
      </c>
      <c r="C68" s="34" t="s">
        <v>26</v>
      </c>
      <c r="D68" s="34" t="s">
        <v>525</v>
      </c>
      <c r="E68" s="36" t="s">
        <v>55</v>
      </c>
      <c r="F68" s="35">
        <v>25.5</v>
      </c>
      <c r="G68" s="39">
        <v>29.17</v>
      </c>
      <c r="H68" s="39">
        <v>743.83</v>
      </c>
      <c r="I68" s="21">
        <f t="shared" si="0"/>
        <v>1.7865922415263691E-5</v>
      </c>
      <c r="J68" s="34" t="s">
        <v>117</v>
      </c>
      <c r="K68" s="35" t="s">
        <v>56</v>
      </c>
      <c r="L68" s="34" t="s">
        <v>26</v>
      </c>
      <c r="M68" s="34" t="s">
        <v>525</v>
      </c>
      <c r="N68" s="36" t="s">
        <v>55</v>
      </c>
      <c r="O68" s="35">
        <v>25.5</v>
      </c>
      <c r="P68" s="45"/>
      <c r="Q68" s="45">
        <f t="shared" si="1"/>
        <v>0</v>
      </c>
      <c r="R68" s="5" t="str">
        <f t="shared" si="2"/>
        <v>OK</v>
      </c>
      <c r="S68" s="6" t="str">
        <f t="shared" si="3"/>
        <v>OK</v>
      </c>
      <c r="T68" s="6" t="str">
        <f t="shared" si="4"/>
        <v>OK</v>
      </c>
      <c r="U68" s="6" t="str">
        <f t="shared" si="5"/>
        <v>OK</v>
      </c>
      <c r="V68" s="6" t="str">
        <f t="shared" si="6"/>
        <v>OK</v>
      </c>
      <c r="W68" s="7">
        <f t="shared" si="7"/>
        <v>0</v>
      </c>
    </row>
    <row r="69" spans="1:23" ht="25.5" x14ac:dyDescent="0.2">
      <c r="A69" s="34" t="s">
        <v>118</v>
      </c>
      <c r="B69" s="35" t="s">
        <v>216</v>
      </c>
      <c r="C69" s="34" t="s">
        <v>26</v>
      </c>
      <c r="D69" s="34" t="s">
        <v>526</v>
      </c>
      <c r="E69" s="36" t="s">
        <v>39</v>
      </c>
      <c r="F69" s="35">
        <v>78.94</v>
      </c>
      <c r="G69" s="39">
        <v>45.51</v>
      </c>
      <c r="H69" s="39">
        <v>3592.55</v>
      </c>
      <c r="I69" s="21">
        <f t="shared" si="0"/>
        <v>8.6288828862718056E-5</v>
      </c>
      <c r="J69" s="34" t="s">
        <v>118</v>
      </c>
      <c r="K69" s="35" t="s">
        <v>216</v>
      </c>
      <c r="L69" s="34" t="s">
        <v>26</v>
      </c>
      <c r="M69" s="34" t="s">
        <v>526</v>
      </c>
      <c r="N69" s="36" t="s">
        <v>39</v>
      </c>
      <c r="O69" s="35">
        <v>78.94</v>
      </c>
      <c r="P69" s="45"/>
      <c r="Q69" s="45">
        <f t="shared" si="1"/>
        <v>0</v>
      </c>
      <c r="R69" s="5" t="str">
        <f t="shared" si="2"/>
        <v>OK</v>
      </c>
      <c r="S69" s="6" t="str">
        <f t="shared" si="3"/>
        <v>OK</v>
      </c>
      <c r="T69" s="6" t="str">
        <f t="shared" si="4"/>
        <v>OK</v>
      </c>
      <c r="U69" s="6" t="str">
        <f t="shared" si="5"/>
        <v>OK</v>
      </c>
      <c r="V69" s="6" t="str">
        <f t="shared" si="6"/>
        <v>OK</v>
      </c>
      <c r="W69" s="7">
        <f t="shared" si="7"/>
        <v>0</v>
      </c>
    </row>
    <row r="70" spans="1:23" x14ac:dyDescent="0.2">
      <c r="A70" s="32" t="s">
        <v>119</v>
      </c>
      <c r="B70" s="32"/>
      <c r="C70" s="32"/>
      <c r="D70" s="32" t="s">
        <v>527</v>
      </c>
      <c r="E70" s="32"/>
      <c r="F70" s="33"/>
      <c r="G70" s="32"/>
      <c r="H70" s="38"/>
      <c r="I70" s="21">
        <f t="shared" si="0"/>
        <v>0</v>
      </c>
      <c r="J70" s="32" t="s">
        <v>119</v>
      </c>
      <c r="K70" s="32"/>
      <c r="L70" s="32"/>
      <c r="M70" s="32" t="s">
        <v>527</v>
      </c>
      <c r="N70" s="32"/>
      <c r="O70" s="33"/>
      <c r="P70" s="44"/>
      <c r="Q70" s="44"/>
      <c r="R70" s="5" t="str">
        <f t="shared" si="2"/>
        <v>OK</v>
      </c>
      <c r="S70" s="6" t="str">
        <f t="shared" si="3"/>
        <v>OK</v>
      </c>
      <c r="T70" s="6" t="str">
        <f t="shared" si="4"/>
        <v>OK</v>
      </c>
      <c r="U70" s="6" t="str">
        <f t="shared" si="5"/>
        <v>OK</v>
      </c>
      <c r="V70" s="6" t="str">
        <f t="shared" si="6"/>
        <v>OK</v>
      </c>
      <c r="W70" s="7" t="str">
        <f t="shared" si="7"/>
        <v>-</v>
      </c>
    </row>
    <row r="71" spans="1:23" x14ac:dyDescent="0.2">
      <c r="A71" s="34" t="s">
        <v>121</v>
      </c>
      <c r="B71" s="35" t="s">
        <v>528</v>
      </c>
      <c r="C71" s="34" t="s">
        <v>52</v>
      </c>
      <c r="D71" s="34" t="s">
        <v>529</v>
      </c>
      <c r="E71" s="36" t="s">
        <v>39</v>
      </c>
      <c r="F71" s="35">
        <v>28.17</v>
      </c>
      <c r="G71" s="39">
        <v>658.06</v>
      </c>
      <c r="H71" s="39">
        <v>18537.55</v>
      </c>
      <c r="I71" s="21">
        <f t="shared" si="0"/>
        <v>4.452501647810271E-4</v>
      </c>
      <c r="J71" s="34" t="s">
        <v>121</v>
      </c>
      <c r="K71" s="35" t="s">
        <v>528</v>
      </c>
      <c r="L71" s="34" t="s">
        <v>52</v>
      </c>
      <c r="M71" s="34" t="s">
        <v>529</v>
      </c>
      <c r="N71" s="36" t="s">
        <v>39</v>
      </c>
      <c r="O71" s="35">
        <v>28.17</v>
      </c>
      <c r="P71" s="45"/>
      <c r="Q71" s="45">
        <f t="shared" si="1"/>
        <v>0</v>
      </c>
      <c r="R71" s="5" t="str">
        <f t="shared" si="2"/>
        <v>OK</v>
      </c>
      <c r="S71" s="6" t="str">
        <f t="shared" si="3"/>
        <v>OK</v>
      </c>
      <c r="T71" s="6" t="str">
        <f t="shared" si="4"/>
        <v>OK</v>
      </c>
      <c r="U71" s="6" t="str">
        <f t="shared" si="5"/>
        <v>OK</v>
      </c>
      <c r="V71" s="6" t="str">
        <f t="shared" si="6"/>
        <v>OK</v>
      </c>
      <c r="W71" s="7">
        <f t="shared" si="7"/>
        <v>0</v>
      </c>
    </row>
    <row r="72" spans="1:23" ht="38.25" x14ac:dyDescent="0.2">
      <c r="A72" s="34" t="s">
        <v>124</v>
      </c>
      <c r="B72" s="35" t="s">
        <v>530</v>
      </c>
      <c r="C72" s="51" t="s">
        <v>18</v>
      </c>
      <c r="D72" s="34" t="s">
        <v>531</v>
      </c>
      <c r="E72" s="36" t="s">
        <v>39</v>
      </c>
      <c r="F72" s="35">
        <v>29.2</v>
      </c>
      <c r="G72" s="39">
        <v>1057.06</v>
      </c>
      <c r="H72" s="39">
        <v>30866.15</v>
      </c>
      <c r="I72" s="21">
        <f t="shared" si="0"/>
        <v>7.4136864761826127E-4</v>
      </c>
      <c r="J72" s="34" t="s">
        <v>124</v>
      </c>
      <c r="K72" s="35" t="s">
        <v>530</v>
      </c>
      <c r="L72" s="34" t="s">
        <v>18</v>
      </c>
      <c r="M72" s="34" t="s">
        <v>531</v>
      </c>
      <c r="N72" s="36" t="s">
        <v>39</v>
      </c>
      <c r="O72" s="35">
        <v>29.2</v>
      </c>
      <c r="P72" s="45"/>
      <c r="Q72" s="45">
        <f t="shared" si="1"/>
        <v>0</v>
      </c>
      <c r="R72" s="5" t="str">
        <f t="shared" si="2"/>
        <v>OK</v>
      </c>
      <c r="S72" s="6" t="str">
        <f t="shared" si="3"/>
        <v>OK</v>
      </c>
      <c r="T72" s="6" t="str">
        <f t="shared" si="4"/>
        <v>OK</v>
      </c>
      <c r="U72" s="6" t="str">
        <f t="shared" si="5"/>
        <v>OK</v>
      </c>
      <c r="V72" s="6" t="str">
        <f t="shared" si="6"/>
        <v>OK</v>
      </c>
      <c r="W72" s="7">
        <f t="shared" si="7"/>
        <v>0</v>
      </c>
    </row>
    <row r="73" spans="1:23" x14ac:dyDescent="0.2">
      <c r="A73" s="32" t="s">
        <v>128</v>
      </c>
      <c r="B73" s="32"/>
      <c r="C73" s="32"/>
      <c r="D73" s="32" t="s">
        <v>532</v>
      </c>
      <c r="E73" s="32"/>
      <c r="F73" s="33"/>
      <c r="G73" s="32"/>
      <c r="H73" s="38"/>
      <c r="I73" s="21">
        <f t="shared" si="0"/>
        <v>0</v>
      </c>
      <c r="J73" s="32" t="s">
        <v>128</v>
      </c>
      <c r="K73" s="32"/>
      <c r="L73" s="32"/>
      <c r="M73" s="32" t="s">
        <v>532</v>
      </c>
      <c r="N73" s="32"/>
      <c r="O73" s="33"/>
      <c r="P73" s="44"/>
      <c r="Q73" s="44"/>
      <c r="R73" s="5" t="str">
        <f t="shared" si="2"/>
        <v>OK</v>
      </c>
      <c r="S73" s="6" t="str">
        <f t="shared" si="3"/>
        <v>OK</v>
      </c>
      <c r="T73" s="6" t="str">
        <f t="shared" si="4"/>
        <v>OK</v>
      </c>
      <c r="U73" s="6" t="str">
        <f t="shared" si="5"/>
        <v>OK</v>
      </c>
      <c r="V73" s="6" t="str">
        <f t="shared" si="6"/>
        <v>OK</v>
      </c>
      <c r="W73" s="7" t="str">
        <f t="shared" si="7"/>
        <v>-</v>
      </c>
    </row>
    <row r="74" spans="1:23" x14ac:dyDescent="0.2">
      <c r="A74" s="32" t="s">
        <v>129</v>
      </c>
      <c r="B74" s="32"/>
      <c r="C74" s="32"/>
      <c r="D74" s="32" t="s">
        <v>120</v>
      </c>
      <c r="E74" s="32"/>
      <c r="F74" s="33"/>
      <c r="G74" s="32"/>
      <c r="H74" s="38"/>
      <c r="I74" s="21">
        <f t="shared" si="0"/>
        <v>0</v>
      </c>
      <c r="J74" s="32" t="s">
        <v>129</v>
      </c>
      <c r="K74" s="32"/>
      <c r="L74" s="32"/>
      <c r="M74" s="32" t="s">
        <v>120</v>
      </c>
      <c r="N74" s="32"/>
      <c r="O74" s="33"/>
      <c r="P74" s="44"/>
      <c r="Q74" s="44"/>
      <c r="R74" s="5" t="str">
        <f t="shared" si="2"/>
        <v>OK</v>
      </c>
      <c r="S74" s="6" t="str">
        <f t="shared" si="3"/>
        <v>OK</v>
      </c>
      <c r="T74" s="6" t="str">
        <f t="shared" si="4"/>
        <v>OK</v>
      </c>
      <c r="U74" s="6" t="str">
        <f t="shared" si="5"/>
        <v>OK</v>
      </c>
      <c r="V74" s="6" t="str">
        <f t="shared" si="6"/>
        <v>OK</v>
      </c>
      <c r="W74" s="7" t="str">
        <f t="shared" si="7"/>
        <v>-</v>
      </c>
    </row>
    <row r="75" spans="1:23" ht="38.25" x14ac:dyDescent="0.2">
      <c r="A75" s="34" t="s">
        <v>130</v>
      </c>
      <c r="B75" s="35" t="s">
        <v>126</v>
      </c>
      <c r="C75" s="34" t="s">
        <v>26</v>
      </c>
      <c r="D75" s="34" t="s">
        <v>127</v>
      </c>
      <c r="E75" s="36" t="s">
        <v>39</v>
      </c>
      <c r="F75" s="35">
        <v>221.48</v>
      </c>
      <c r="G75" s="39">
        <v>65.47</v>
      </c>
      <c r="H75" s="39">
        <v>14500.29</v>
      </c>
      <c r="I75" s="21">
        <f t="shared" si="0"/>
        <v>3.4827992436285699E-4</v>
      </c>
      <c r="J75" s="34" t="s">
        <v>130</v>
      </c>
      <c r="K75" s="35" t="s">
        <v>126</v>
      </c>
      <c r="L75" s="34" t="s">
        <v>26</v>
      </c>
      <c r="M75" s="34" t="s">
        <v>127</v>
      </c>
      <c r="N75" s="36" t="s">
        <v>39</v>
      </c>
      <c r="O75" s="35">
        <v>221.48</v>
      </c>
      <c r="P75" s="45"/>
      <c r="Q75" s="45">
        <f t="shared" si="1"/>
        <v>0</v>
      </c>
      <c r="R75" s="5" t="str">
        <f t="shared" si="2"/>
        <v>OK</v>
      </c>
      <c r="S75" s="6" t="str">
        <f t="shared" si="3"/>
        <v>OK</v>
      </c>
      <c r="T75" s="6" t="str">
        <f t="shared" si="4"/>
        <v>OK</v>
      </c>
      <c r="U75" s="6" t="str">
        <f t="shared" si="5"/>
        <v>OK</v>
      </c>
      <c r="V75" s="6" t="str">
        <f t="shared" si="6"/>
        <v>OK</v>
      </c>
      <c r="W75" s="7">
        <f t="shared" si="7"/>
        <v>0</v>
      </c>
    </row>
    <row r="76" spans="1:23" ht="25.5" x14ac:dyDescent="0.2">
      <c r="A76" s="34" t="s">
        <v>533</v>
      </c>
      <c r="B76" s="35" t="s">
        <v>534</v>
      </c>
      <c r="C76" s="34" t="s">
        <v>26</v>
      </c>
      <c r="D76" s="34" t="s">
        <v>535</v>
      </c>
      <c r="E76" s="36" t="s">
        <v>20</v>
      </c>
      <c r="F76" s="35">
        <v>49.3</v>
      </c>
      <c r="G76" s="39">
        <v>60.09</v>
      </c>
      <c r="H76" s="39">
        <v>2962.43</v>
      </c>
      <c r="I76" s="21">
        <f t="shared" si="0"/>
        <v>7.115408701000176E-5</v>
      </c>
      <c r="J76" s="34" t="s">
        <v>533</v>
      </c>
      <c r="K76" s="35" t="s">
        <v>534</v>
      </c>
      <c r="L76" s="34" t="s">
        <v>26</v>
      </c>
      <c r="M76" s="34" t="s">
        <v>535</v>
      </c>
      <c r="N76" s="36" t="s">
        <v>20</v>
      </c>
      <c r="O76" s="35">
        <v>49.3</v>
      </c>
      <c r="P76" s="45"/>
      <c r="Q76" s="45">
        <f t="shared" si="1"/>
        <v>0</v>
      </c>
      <c r="R76" s="5" t="str">
        <f t="shared" si="2"/>
        <v>OK</v>
      </c>
      <c r="S76" s="6" t="str">
        <f t="shared" si="3"/>
        <v>OK</v>
      </c>
      <c r="T76" s="6" t="str">
        <f t="shared" si="4"/>
        <v>OK</v>
      </c>
      <c r="U76" s="6" t="str">
        <f t="shared" si="5"/>
        <v>OK</v>
      </c>
      <c r="V76" s="6" t="str">
        <f t="shared" si="6"/>
        <v>OK</v>
      </c>
      <c r="W76" s="7">
        <f t="shared" si="7"/>
        <v>0</v>
      </c>
    </row>
    <row r="77" spans="1:23" ht="25.5" x14ac:dyDescent="0.2">
      <c r="A77" s="34" t="s">
        <v>536</v>
      </c>
      <c r="B77" s="35" t="s">
        <v>537</v>
      </c>
      <c r="C77" s="34" t="s">
        <v>26</v>
      </c>
      <c r="D77" s="34" t="s">
        <v>538</v>
      </c>
      <c r="E77" s="36" t="s">
        <v>20</v>
      </c>
      <c r="F77" s="35">
        <v>57</v>
      </c>
      <c r="G77" s="39">
        <v>51.17</v>
      </c>
      <c r="H77" s="39">
        <v>2916.69</v>
      </c>
      <c r="I77" s="21">
        <f t="shared" si="0"/>
        <v>7.0055465965846291E-5</v>
      </c>
      <c r="J77" s="34" t="s">
        <v>536</v>
      </c>
      <c r="K77" s="35" t="s">
        <v>537</v>
      </c>
      <c r="L77" s="34" t="s">
        <v>26</v>
      </c>
      <c r="M77" s="34" t="s">
        <v>538</v>
      </c>
      <c r="N77" s="36" t="s">
        <v>20</v>
      </c>
      <c r="O77" s="35">
        <v>57</v>
      </c>
      <c r="P77" s="45"/>
      <c r="Q77" s="45">
        <f t="shared" si="1"/>
        <v>0</v>
      </c>
      <c r="R77" s="5" t="str">
        <f t="shared" si="2"/>
        <v>OK</v>
      </c>
      <c r="S77" s="6" t="str">
        <f t="shared" si="3"/>
        <v>OK</v>
      </c>
      <c r="T77" s="6" t="str">
        <f t="shared" si="4"/>
        <v>OK</v>
      </c>
      <c r="U77" s="6" t="str">
        <f t="shared" si="5"/>
        <v>OK</v>
      </c>
      <c r="V77" s="6" t="str">
        <f t="shared" si="6"/>
        <v>OK</v>
      </c>
      <c r="W77" s="7">
        <f t="shared" si="7"/>
        <v>0</v>
      </c>
    </row>
    <row r="78" spans="1:23" ht="25.5" x14ac:dyDescent="0.2">
      <c r="A78" s="34" t="s">
        <v>539</v>
      </c>
      <c r="B78" s="35" t="s">
        <v>540</v>
      </c>
      <c r="C78" s="34" t="s">
        <v>26</v>
      </c>
      <c r="D78" s="34" t="s">
        <v>541</v>
      </c>
      <c r="E78" s="36" t="s">
        <v>20</v>
      </c>
      <c r="F78" s="35">
        <v>108.44</v>
      </c>
      <c r="G78" s="39">
        <v>16.13</v>
      </c>
      <c r="H78" s="39">
        <v>1749.13</v>
      </c>
      <c r="I78" s="21">
        <f t="shared" ref="I78:I140" si="21">H78 / 41634010.42</f>
        <v>4.2012046938427033E-5</v>
      </c>
      <c r="J78" s="34" t="s">
        <v>539</v>
      </c>
      <c r="K78" s="35" t="s">
        <v>540</v>
      </c>
      <c r="L78" s="34" t="s">
        <v>26</v>
      </c>
      <c r="M78" s="34" t="s">
        <v>541</v>
      </c>
      <c r="N78" s="36" t="s">
        <v>20</v>
      </c>
      <c r="O78" s="35">
        <v>108.44</v>
      </c>
      <c r="P78" s="45"/>
      <c r="Q78" s="45">
        <f t="shared" si="1"/>
        <v>0</v>
      </c>
      <c r="R78" s="5" t="str">
        <f t="shared" si="2"/>
        <v>OK</v>
      </c>
      <c r="S78" s="6" t="str">
        <f t="shared" si="3"/>
        <v>OK</v>
      </c>
      <c r="T78" s="6" t="str">
        <f t="shared" si="4"/>
        <v>OK</v>
      </c>
      <c r="U78" s="6" t="str">
        <f t="shared" si="5"/>
        <v>OK</v>
      </c>
      <c r="V78" s="6" t="str">
        <f t="shared" si="6"/>
        <v>OK</v>
      </c>
      <c r="W78" s="7">
        <f t="shared" si="7"/>
        <v>0</v>
      </c>
    </row>
    <row r="79" spans="1:23" x14ac:dyDescent="0.2">
      <c r="A79" s="32" t="s">
        <v>542</v>
      </c>
      <c r="B79" s="32"/>
      <c r="C79" s="32"/>
      <c r="D79" s="32" t="s">
        <v>122</v>
      </c>
      <c r="E79" s="32"/>
      <c r="F79" s="33"/>
      <c r="G79" s="32"/>
      <c r="H79" s="38"/>
      <c r="I79" s="20">
        <f t="shared" si="21"/>
        <v>0</v>
      </c>
      <c r="J79" s="32" t="s">
        <v>542</v>
      </c>
      <c r="K79" s="32"/>
      <c r="L79" s="32"/>
      <c r="M79" s="32" t="s">
        <v>122</v>
      </c>
      <c r="N79" s="32"/>
      <c r="O79" s="33"/>
      <c r="P79" s="44"/>
      <c r="Q79" s="44"/>
      <c r="R79" s="5" t="str">
        <f t="shared" ref="R79:R141" si="22">IF(D79=M79,"OK","ERRO")</f>
        <v>OK</v>
      </c>
      <c r="S79" s="6" t="str">
        <f t="shared" ref="S79:S141" si="23">IF(E79=N79,"OK","ERRO")</f>
        <v>OK</v>
      </c>
      <c r="T79" s="6" t="str">
        <f t="shared" ref="T79:T141" si="24">IF(F79=O79,"OK","ERRO")</f>
        <v>OK</v>
      </c>
      <c r="U79" s="6" t="str">
        <f t="shared" ref="U79:U141" si="25">IF(G79&gt;=P79,"OK","ERRO")</f>
        <v>OK</v>
      </c>
      <c r="V79" s="6" t="str">
        <f t="shared" ref="V79:V141" si="26">IF(Q79&lt;=H79,"OK","ERRO")</f>
        <v>OK</v>
      </c>
      <c r="W79" s="7" t="str">
        <f t="shared" ref="W79:W141" si="27">IFERROR(Q79/H79,"-")</f>
        <v>-</v>
      </c>
    </row>
    <row r="80" spans="1:23" ht="38.25" x14ac:dyDescent="0.2">
      <c r="A80" s="34" t="s">
        <v>543</v>
      </c>
      <c r="B80" s="35" t="s">
        <v>544</v>
      </c>
      <c r="C80" s="34" t="s">
        <v>26</v>
      </c>
      <c r="D80" s="34" t="s">
        <v>545</v>
      </c>
      <c r="E80" s="36" t="s">
        <v>39</v>
      </c>
      <c r="F80" s="35">
        <v>68.55</v>
      </c>
      <c r="G80" s="39">
        <v>147.4</v>
      </c>
      <c r="H80" s="39">
        <v>10104.27</v>
      </c>
      <c r="I80" s="21">
        <f t="shared" si="21"/>
        <v>2.4269269037666729E-4</v>
      </c>
      <c r="J80" s="34" t="s">
        <v>543</v>
      </c>
      <c r="K80" s="35" t="s">
        <v>544</v>
      </c>
      <c r="L80" s="34" t="s">
        <v>26</v>
      </c>
      <c r="M80" s="34" t="s">
        <v>545</v>
      </c>
      <c r="N80" s="36" t="s">
        <v>39</v>
      </c>
      <c r="O80" s="35">
        <v>68.55</v>
      </c>
      <c r="P80" s="45"/>
      <c r="Q80" s="45">
        <f t="shared" ref="Q80:Q140" si="28">P80*O80</f>
        <v>0</v>
      </c>
      <c r="R80" s="5" t="str">
        <f t="shared" si="22"/>
        <v>OK</v>
      </c>
      <c r="S80" s="6" t="str">
        <f t="shared" si="23"/>
        <v>OK</v>
      </c>
      <c r="T80" s="6" t="str">
        <f t="shared" si="24"/>
        <v>OK</v>
      </c>
      <c r="U80" s="6" t="str">
        <f t="shared" si="25"/>
        <v>OK</v>
      </c>
      <c r="V80" s="6" t="str">
        <f t="shared" si="26"/>
        <v>OK</v>
      </c>
      <c r="W80" s="7">
        <f t="shared" si="27"/>
        <v>0</v>
      </c>
    </row>
    <row r="81" spans="1:23" ht="51" x14ac:dyDescent="0.2">
      <c r="A81" s="34" t="s">
        <v>546</v>
      </c>
      <c r="B81" s="35" t="s">
        <v>123</v>
      </c>
      <c r="C81" s="34" t="s">
        <v>26</v>
      </c>
      <c r="D81" s="34" t="s">
        <v>547</v>
      </c>
      <c r="E81" s="36" t="s">
        <v>39</v>
      </c>
      <c r="F81" s="35">
        <v>41.85</v>
      </c>
      <c r="G81" s="39">
        <v>172.71</v>
      </c>
      <c r="H81" s="39">
        <v>7227.91</v>
      </c>
      <c r="I81" s="21">
        <f t="shared" si="21"/>
        <v>1.7360590361306826E-4</v>
      </c>
      <c r="J81" s="34" t="s">
        <v>546</v>
      </c>
      <c r="K81" s="35" t="s">
        <v>123</v>
      </c>
      <c r="L81" s="34" t="s">
        <v>26</v>
      </c>
      <c r="M81" s="34" t="s">
        <v>547</v>
      </c>
      <c r="N81" s="36" t="s">
        <v>39</v>
      </c>
      <c r="O81" s="35">
        <v>41.85</v>
      </c>
      <c r="P81" s="45"/>
      <c r="Q81" s="45">
        <f t="shared" si="28"/>
        <v>0</v>
      </c>
      <c r="R81" s="5" t="str">
        <f t="shared" si="22"/>
        <v>OK</v>
      </c>
      <c r="S81" s="6" t="str">
        <f t="shared" si="23"/>
        <v>OK</v>
      </c>
      <c r="T81" s="6" t="str">
        <f t="shared" si="24"/>
        <v>OK</v>
      </c>
      <c r="U81" s="6" t="str">
        <f t="shared" si="25"/>
        <v>OK</v>
      </c>
      <c r="V81" s="6" t="str">
        <f t="shared" si="26"/>
        <v>OK</v>
      </c>
      <c r="W81" s="7">
        <f t="shared" si="27"/>
        <v>0</v>
      </c>
    </row>
    <row r="82" spans="1:23" x14ac:dyDescent="0.2">
      <c r="A82" s="34" t="s">
        <v>548</v>
      </c>
      <c r="B82" s="35" t="s">
        <v>549</v>
      </c>
      <c r="C82" s="34" t="s">
        <v>52</v>
      </c>
      <c r="D82" s="34" t="s">
        <v>550</v>
      </c>
      <c r="E82" s="36" t="s">
        <v>39</v>
      </c>
      <c r="F82" s="35">
        <v>110.4</v>
      </c>
      <c r="G82" s="39">
        <v>82.3</v>
      </c>
      <c r="H82" s="39">
        <v>9085.92</v>
      </c>
      <c r="I82" s="21">
        <f t="shared" si="21"/>
        <v>2.1823312019049064E-4</v>
      </c>
      <c r="J82" s="34" t="s">
        <v>548</v>
      </c>
      <c r="K82" s="35" t="s">
        <v>549</v>
      </c>
      <c r="L82" s="34" t="s">
        <v>52</v>
      </c>
      <c r="M82" s="34" t="s">
        <v>550</v>
      </c>
      <c r="N82" s="36" t="s">
        <v>39</v>
      </c>
      <c r="O82" s="35">
        <v>110.4</v>
      </c>
      <c r="P82" s="45"/>
      <c r="Q82" s="45">
        <f t="shared" si="28"/>
        <v>0</v>
      </c>
      <c r="R82" s="5" t="str">
        <f t="shared" si="22"/>
        <v>OK</v>
      </c>
      <c r="S82" s="6" t="str">
        <f t="shared" si="23"/>
        <v>OK</v>
      </c>
      <c r="T82" s="6" t="str">
        <f t="shared" si="24"/>
        <v>OK</v>
      </c>
      <c r="U82" s="6" t="str">
        <f t="shared" si="25"/>
        <v>OK</v>
      </c>
      <c r="V82" s="6" t="str">
        <f t="shared" si="26"/>
        <v>OK</v>
      </c>
      <c r="W82" s="7">
        <f t="shared" si="27"/>
        <v>0</v>
      </c>
    </row>
    <row r="83" spans="1:23" ht="25.5" x14ac:dyDescent="0.2">
      <c r="A83" s="34" t="s">
        <v>551</v>
      </c>
      <c r="B83" s="35" t="s">
        <v>552</v>
      </c>
      <c r="C83" s="34" t="s">
        <v>26</v>
      </c>
      <c r="D83" s="34" t="s">
        <v>553</v>
      </c>
      <c r="E83" s="36" t="s">
        <v>20</v>
      </c>
      <c r="F83" s="35">
        <v>22.08</v>
      </c>
      <c r="G83" s="39">
        <v>13.96</v>
      </c>
      <c r="H83" s="39">
        <v>308.23</v>
      </c>
      <c r="I83" s="21">
        <f t="shared" si="21"/>
        <v>7.403322353302135E-6</v>
      </c>
      <c r="J83" s="34" t="s">
        <v>551</v>
      </c>
      <c r="K83" s="35" t="s">
        <v>552</v>
      </c>
      <c r="L83" s="34" t="s">
        <v>26</v>
      </c>
      <c r="M83" s="34" t="s">
        <v>553</v>
      </c>
      <c r="N83" s="36" t="s">
        <v>20</v>
      </c>
      <c r="O83" s="35">
        <v>22.08</v>
      </c>
      <c r="P83" s="45"/>
      <c r="Q83" s="45">
        <f t="shared" si="28"/>
        <v>0</v>
      </c>
      <c r="R83" s="5" t="str">
        <f t="shared" si="22"/>
        <v>OK</v>
      </c>
      <c r="S83" s="6" t="str">
        <f t="shared" si="23"/>
        <v>OK</v>
      </c>
      <c r="T83" s="6" t="str">
        <f t="shared" si="24"/>
        <v>OK</v>
      </c>
      <c r="U83" s="6" t="str">
        <f t="shared" si="25"/>
        <v>OK</v>
      </c>
      <c r="V83" s="6" t="str">
        <f t="shared" si="26"/>
        <v>OK</v>
      </c>
      <c r="W83" s="7">
        <f t="shared" si="27"/>
        <v>0</v>
      </c>
    </row>
    <row r="84" spans="1:23" x14ac:dyDescent="0.2">
      <c r="A84" s="32" t="s">
        <v>131</v>
      </c>
      <c r="B84" s="32"/>
      <c r="C84" s="32"/>
      <c r="D84" s="32" t="s">
        <v>554</v>
      </c>
      <c r="E84" s="32"/>
      <c r="F84" s="33"/>
      <c r="G84" s="32"/>
      <c r="H84" s="38"/>
      <c r="I84" s="21">
        <f t="shared" si="21"/>
        <v>0</v>
      </c>
      <c r="J84" s="32" t="s">
        <v>131</v>
      </c>
      <c r="K84" s="32"/>
      <c r="L84" s="32"/>
      <c r="M84" s="32" t="s">
        <v>554</v>
      </c>
      <c r="N84" s="32"/>
      <c r="O84" s="33"/>
      <c r="P84" s="44"/>
      <c r="Q84" s="44"/>
      <c r="R84" s="5" t="str">
        <f t="shared" si="22"/>
        <v>OK</v>
      </c>
      <c r="S84" s="6" t="str">
        <f t="shared" si="23"/>
        <v>OK</v>
      </c>
      <c r="T84" s="6" t="str">
        <f t="shared" si="24"/>
        <v>OK</v>
      </c>
      <c r="U84" s="6" t="str">
        <f t="shared" si="25"/>
        <v>OK</v>
      </c>
      <c r="V84" s="6" t="str">
        <f t="shared" si="26"/>
        <v>OK</v>
      </c>
      <c r="W84" s="7" t="str">
        <f t="shared" si="27"/>
        <v>-</v>
      </c>
    </row>
    <row r="85" spans="1:23" x14ac:dyDescent="0.2">
      <c r="A85" s="32" t="s">
        <v>132</v>
      </c>
      <c r="B85" s="32"/>
      <c r="C85" s="32"/>
      <c r="D85" s="32" t="s">
        <v>402</v>
      </c>
      <c r="E85" s="32"/>
      <c r="F85" s="33"/>
      <c r="G85" s="32"/>
      <c r="H85" s="38"/>
      <c r="I85" s="21">
        <f t="shared" si="21"/>
        <v>0</v>
      </c>
      <c r="J85" s="32" t="s">
        <v>132</v>
      </c>
      <c r="K85" s="32"/>
      <c r="L85" s="32"/>
      <c r="M85" s="32" t="s">
        <v>402</v>
      </c>
      <c r="N85" s="32"/>
      <c r="O85" s="33"/>
      <c r="P85" s="44"/>
      <c r="Q85" s="44"/>
      <c r="R85" s="5" t="str">
        <f t="shared" si="22"/>
        <v>OK</v>
      </c>
      <c r="S85" s="6" t="str">
        <f t="shared" si="23"/>
        <v>OK</v>
      </c>
      <c r="T85" s="6" t="str">
        <f t="shared" si="24"/>
        <v>OK</v>
      </c>
      <c r="U85" s="6" t="str">
        <f t="shared" si="25"/>
        <v>OK</v>
      </c>
      <c r="V85" s="6" t="str">
        <f t="shared" si="26"/>
        <v>OK</v>
      </c>
      <c r="W85" s="7" t="str">
        <f t="shared" si="27"/>
        <v>-</v>
      </c>
    </row>
    <row r="86" spans="1:23" ht="38.25" x14ac:dyDescent="0.2">
      <c r="A86" s="34" t="s">
        <v>555</v>
      </c>
      <c r="B86" s="35" t="s">
        <v>60</v>
      </c>
      <c r="C86" s="34" t="s">
        <v>26</v>
      </c>
      <c r="D86" s="34" t="s">
        <v>61</v>
      </c>
      <c r="E86" s="36" t="s">
        <v>39</v>
      </c>
      <c r="F86" s="35">
        <v>442.96</v>
      </c>
      <c r="G86" s="39">
        <v>5.18</v>
      </c>
      <c r="H86" s="39">
        <v>2294.5300000000002</v>
      </c>
      <c r="I86" s="21">
        <f t="shared" si="21"/>
        <v>5.5111913958155754E-5</v>
      </c>
      <c r="J86" s="34" t="s">
        <v>555</v>
      </c>
      <c r="K86" s="35" t="s">
        <v>60</v>
      </c>
      <c r="L86" s="34" t="s">
        <v>26</v>
      </c>
      <c r="M86" s="34" t="s">
        <v>61</v>
      </c>
      <c r="N86" s="36" t="s">
        <v>39</v>
      </c>
      <c r="O86" s="35">
        <v>442.96</v>
      </c>
      <c r="P86" s="45"/>
      <c r="Q86" s="45">
        <f t="shared" si="28"/>
        <v>0</v>
      </c>
      <c r="R86" s="5" t="str">
        <f t="shared" si="22"/>
        <v>OK</v>
      </c>
      <c r="S86" s="6" t="str">
        <f t="shared" si="23"/>
        <v>OK</v>
      </c>
      <c r="T86" s="6" t="str">
        <f t="shared" si="24"/>
        <v>OK</v>
      </c>
      <c r="U86" s="6" t="str">
        <f t="shared" si="25"/>
        <v>OK</v>
      </c>
      <c r="V86" s="6" t="str">
        <f t="shared" si="26"/>
        <v>OK</v>
      </c>
      <c r="W86" s="7">
        <f t="shared" si="27"/>
        <v>0</v>
      </c>
    </row>
    <row r="87" spans="1:23" ht="38.25" x14ac:dyDescent="0.2">
      <c r="A87" s="34" t="s">
        <v>556</v>
      </c>
      <c r="B87" s="35" t="s">
        <v>557</v>
      </c>
      <c r="C87" s="34" t="s">
        <v>26</v>
      </c>
      <c r="D87" s="34" t="s">
        <v>558</v>
      </c>
      <c r="E87" s="36" t="s">
        <v>39</v>
      </c>
      <c r="F87" s="35">
        <v>250.72</v>
      </c>
      <c r="G87" s="39">
        <v>28.44</v>
      </c>
      <c r="H87" s="39">
        <v>7130.47</v>
      </c>
      <c r="I87" s="21">
        <f t="shared" si="21"/>
        <v>1.7126550932923553E-4</v>
      </c>
      <c r="J87" s="34" t="s">
        <v>556</v>
      </c>
      <c r="K87" s="35" t="s">
        <v>557</v>
      </c>
      <c r="L87" s="34" t="s">
        <v>26</v>
      </c>
      <c r="M87" s="34" t="s">
        <v>558</v>
      </c>
      <c r="N87" s="36" t="s">
        <v>39</v>
      </c>
      <c r="O87" s="35">
        <v>250.72</v>
      </c>
      <c r="P87" s="45"/>
      <c r="Q87" s="45">
        <f t="shared" si="28"/>
        <v>0</v>
      </c>
      <c r="R87" s="5" t="str">
        <f t="shared" si="22"/>
        <v>OK</v>
      </c>
      <c r="S87" s="6" t="str">
        <f t="shared" si="23"/>
        <v>OK</v>
      </c>
      <c r="T87" s="6" t="str">
        <f t="shared" si="24"/>
        <v>OK</v>
      </c>
      <c r="U87" s="6" t="str">
        <f t="shared" si="25"/>
        <v>OK</v>
      </c>
      <c r="V87" s="6" t="str">
        <f t="shared" si="26"/>
        <v>OK</v>
      </c>
      <c r="W87" s="7">
        <f t="shared" si="27"/>
        <v>0</v>
      </c>
    </row>
    <row r="88" spans="1:23" ht="38.25" x14ac:dyDescent="0.2">
      <c r="A88" s="34" t="s">
        <v>559</v>
      </c>
      <c r="B88" s="35" t="s">
        <v>62</v>
      </c>
      <c r="C88" s="34" t="s">
        <v>26</v>
      </c>
      <c r="D88" s="34" t="s">
        <v>560</v>
      </c>
      <c r="E88" s="36" t="s">
        <v>39</v>
      </c>
      <c r="F88" s="35">
        <v>96.12</v>
      </c>
      <c r="G88" s="39">
        <v>30.44</v>
      </c>
      <c r="H88" s="39">
        <v>2925.89</v>
      </c>
      <c r="I88" s="20">
        <f t="shared" si="21"/>
        <v>7.0276439153564482E-5</v>
      </c>
      <c r="J88" s="34" t="s">
        <v>559</v>
      </c>
      <c r="K88" s="35" t="s">
        <v>62</v>
      </c>
      <c r="L88" s="34" t="s">
        <v>26</v>
      </c>
      <c r="M88" s="34" t="s">
        <v>560</v>
      </c>
      <c r="N88" s="36" t="s">
        <v>39</v>
      </c>
      <c r="O88" s="35">
        <v>96.12</v>
      </c>
      <c r="P88" s="45"/>
      <c r="Q88" s="45">
        <f t="shared" si="28"/>
        <v>0</v>
      </c>
      <c r="R88" s="5" t="str">
        <f t="shared" si="22"/>
        <v>OK</v>
      </c>
      <c r="S88" s="6" t="str">
        <f t="shared" si="23"/>
        <v>OK</v>
      </c>
      <c r="T88" s="6" t="str">
        <f t="shared" si="24"/>
        <v>OK</v>
      </c>
      <c r="U88" s="6" t="str">
        <f t="shared" si="25"/>
        <v>OK</v>
      </c>
      <c r="V88" s="6" t="str">
        <f t="shared" si="26"/>
        <v>OK</v>
      </c>
      <c r="W88" s="7">
        <f t="shared" si="27"/>
        <v>0</v>
      </c>
    </row>
    <row r="89" spans="1:23" ht="25.5" x14ac:dyDescent="0.2">
      <c r="A89" s="34" t="s">
        <v>561</v>
      </c>
      <c r="B89" s="35" t="s">
        <v>562</v>
      </c>
      <c r="C89" s="34" t="s">
        <v>26</v>
      </c>
      <c r="D89" s="34" t="s">
        <v>563</v>
      </c>
      <c r="E89" s="36" t="s">
        <v>39</v>
      </c>
      <c r="F89" s="35">
        <v>220.79</v>
      </c>
      <c r="G89" s="39">
        <v>45.2</v>
      </c>
      <c r="H89" s="39">
        <v>9979.7000000000007</v>
      </c>
      <c r="I89" s="21">
        <f t="shared" si="21"/>
        <v>2.3970066537731341E-4</v>
      </c>
      <c r="J89" s="34" t="s">
        <v>561</v>
      </c>
      <c r="K89" s="35" t="s">
        <v>562</v>
      </c>
      <c r="L89" s="34" t="s">
        <v>26</v>
      </c>
      <c r="M89" s="34" t="s">
        <v>563</v>
      </c>
      <c r="N89" s="36" t="s">
        <v>39</v>
      </c>
      <c r="O89" s="35">
        <v>220.79</v>
      </c>
      <c r="P89" s="45"/>
      <c r="Q89" s="45">
        <f t="shared" si="28"/>
        <v>0</v>
      </c>
      <c r="R89" s="5" t="str">
        <f t="shared" si="22"/>
        <v>OK</v>
      </c>
      <c r="S89" s="6" t="str">
        <f t="shared" si="23"/>
        <v>OK</v>
      </c>
      <c r="T89" s="6" t="str">
        <f t="shared" si="24"/>
        <v>OK</v>
      </c>
      <c r="U89" s="6" t="str">
        <f t="shared" si="25"/>
        <v>OK</v>
      </c>
      <c r="V89" s="6" t="str">
        <f t="shared" si="26"/>
        <v>OK</v>
      </c>
      <c r="W89" s="7">
        <f t="shared" si="27"/>
        <v>0</v>
      </c>
    </row>
    <row r="90" spans="1:23" x14ac:dyDescent="0.2">
      <c r="A90" s="32" t="s">
        <v>133</v>
      </c>
      <c r="B90" s="32"/>
      <c r="C90" s="32"/>
      <c r="D90" s="32" t="s">
        <v>564</v>
      </c>
      <c r="E90" s="32"/>
      <c r="F90" s="33"/>
      <c r="G90" s="32"/>
      <c r="H90" s="38"/>
      <c r="I90" s="21">
        <f t="shared" si="21"/>
        <v>0</v>
      </c>
      <c r="J90" s="32" t="s">
        <v>133</v>
      </c>
      <c r="K90" s="32"/>
      <c r="L90" s="32"/>
      <c r="M90" s="32" t="s">
        <v>564</v>
      </c>
      <c r="N90" s="32"/>
      <c r="O90" s="33"/>
      <c r="P90" s="44"/>
      <c r="Q90" s="44"/>
      <c r="R90" s="5" t="str">
        <f t="shared" si="22"/>
        <v>OK</v>
      </c>
      <c r="S90" s="6" t="str">
        <f t="shared" si="23"/>
        <v>OK</v>
      </c>
      <c r="T90" s="6" t="str">
        <f t="shared" si="24"/>
        <v>OK</v>
      </c>
      <c r="U90" s="6" t="str">
        <f t="shared" si="25"/>
        <v>OK</v>
      </c>
      <c r="V90" s="6" t="str">
        <f t="shared" si="26"/>
        <v>OK</v>
      </c>
      <c r="W90" s="7" t="str">
        <f t="shared" si="27"/>
        <v>-</v>
      </c>
    </row>
    <row r="91" spans="1:23" x14ac:dyDescent="0.2">
      <c r="A91" s="32" t="s">
        <v>134</v>
      </c>
      <c r="B91" s="32"/>
      <c r="C91" s="32"/>
      <c r="D91" s="32" t="s">
        <v>565</v>
      </c>
      <c r="E91" s="32"/>
      <c r="F91" s="33"/>
      <c r="G91" s="32"/>
      <c r="H91" s="38"/>
      <c r="I91" s="21">
        <f t="shared" si="21"/>
        <v>0</v>
      </c>
      <c r="J91" s="32" t="s">
        <v>134</v>
      </c>
      <c r="K91" s="32"/>
      <c r="L91" s="32"/>
      <c r="M91" s="32" t="s">
        <v>565</v>
      </c>
      <c r="N91" s="32"/>
      <c r="O91" s="33"/>
      <c r="P91" s="44"/>
      <c r="Q91" s="44"/>
      <c r="R91" s="5" t="str">
        <f t="shared" si="22"/>
        <v>OK</v>
      </c>
      <c r="S91" s="6" t="str">
        <f t="shared" si="23"/>
        <v>OK</v>
      </c>
      <c r="T91" s="6" t="str">
        <f t="shared" si="24"/>
        <v>OK</v>
      </c>
      <c r="U91" s="6" t="str">
        <f t="shared" si="25"/>
        <v>OK</v>
      </c>
      <c r="V91" s="6" t="str">
        <f t="shared" si="26"/>
        <v>OK</v>
      </c>
      <c r="W91" s="7" t="str">
        <f t="shared" si="27"/>
        <v>-</v>
      </c>
    </row>
    <row r="92" spans="1:23" ht="38.25" x14ac:dyDescent="0.2">
      <c r="A92" s="34" t="s">
        <v>135</v>
      </c>
      <c r="B92" s="35" t="s">
        <v>150</v>
      </c>
      <c r="C92" s="34" t="s">
        <v>26</v>
      </c>
      <c r="D92" s="34" t="s">
        <v>151</v>
      </c>
      <c r="E92" s="36" t="s">
        <v>39</v>
      </c>
      <c r="F92" s="35">
        <v>93.5</v>
      </c>
      <c r="G92" s="39">
        <v>176</v>
      </c>
      <c r="H92" s="39">
        <v>16456</v>
      </c>
      <c r="I92" s="21">
        <f t="shared" si="21"/>
        <v>3.9525378011854759E-4</v>
      </c>
      <c r="J92" s="34" t="s">
        <v>135</v>
      </c>
      <c r="K92" s="35" t="s">
        <v>150</v>
      </c>
      <c r="L92" s="34" t="s">
        <v>26</v>
      </c>
      <c r="M92" s="34" t="s">
        <v>151</v>
      </c>
      <c r="N92" s="36" t="s">
        <v>39</v>
      </c>
      <c r="O92" s="35">
        <v>93.5</v>
      </c>
      <c r="P92" s="45"/>
      <c r="Q92" s="45">
        <f t="shared" si="28"/>
        <v>0</v>
      </c>
      <c r="R92" s="5" t="str">
        <f t="shared" si="22"/>
        <v>OK</v>
      </c>
      <c r="S92" s="6" t="str">
        <f t="shared" si="23"/>
        <v>OK</v>
      </c>
      <c r="T92" s="6" t="str">
        <f t="shared" si="24"/>
        <v>OK</v>
      </c>
      <c r="U92" s="6" t="str">
        <f t="shared" si="25"/>
        <v>OK</v>
      </c>
      <c r="V92" s="6" t="str">
        <f t="shared" si="26"/>
        <v>OK</v>
      </c>
      <c r="W92" s="7">
        <f t="shared" si="27"/>
        <v>0</v>
      </c>
    </row>
    <row r="93" spans="1:23" ht="38.25" x14ac:dyDescent="0.2">
      <c r="A93" s="34" t="s">
        <v>136</v>
      </c>
      <c r="B93" s="35" t="s">
        <v>148</v>
      </c>
      <c r="C93" s="34" t="s">
        <v>26</v>
      </c>
      <c r="D93" s="34" t="s">
        <v>149</v>
      </c>
      <c r="E93" s="36" t="s">
        <v>39</v>
      </c>
      <c r="F93" s="35">
        <v>136.13999999999999</v>
      </c>
      <c r="G93" s="39">
        <v>188.33</v>
      </c>
      <c r="H93" s="39">
        <v>25639.24</v>
      </c>
      <c r="I93" s="21">
        <f t="shared" si="21"/>
        <v>6.1582441233390081E-4</v>
      </c>
      <c r="J93" s="34" t="s">
        <v>136</v>
      </c>
      <c r="K93" s="35" t="s">
        <v>148</v>
      </c>
      <c r="L93" s="34" t="s">
        <v>26</v>
      </c>
      <c r="M93" s="34" t="s">
        <v>149</v>
      </c>
      <c r="N93" s="36" t="s">
        <v>39</v>
      </c>
      <c r="O93" s="35">
        <v>136.13999999999999</v>
      </c>
      <c r="P93" s="45"/>
      <c r="Q93" s="45">
        <f t="shared" si="28"/>
        <v>0</v>
      </c>
      <c r="R93" s="5" t="str">
        <f t="shared" si="22"/>
        <v>OK</v>
      </c>
      <c r="S93" s="6" t="str">
        <f t="shared" si="23"/>
        <v>OK</v>
      </c>
      <c r="T93" s="6" t="str">
        <f t="shared" si="24"/>
        <v>OK</v>
      </c>
      <c r="U93" s="6" t="str">
        <f t="shared" si="25"/>
        <v>OK</v>
      </c>
      <c r="V93" s="6" t="str">
        <f t="shared" si="26"/>
        <v>OK</v>
      </c>
      <c r="W93" s="7">
        <f t="shared" si="27"/>
        <v>0</v>
      </c>
    </row>
    <row r="94" spans="1:23" ht="38.25" x14ac:dyDescent="0.2">
      <c r="A94" s="34" t="s">
        <v>137</v>
      </c>
      <c r="B94" s="35" t="s">
        <v>566</v>
      </c>
      <c r="C94" s="34" t="s">
        <v>26</v>
      </c>
      <c r="D94" s="34" t="s">
        <v>567</v>
      </c>
      <c r="E94" s="36" t="s">
        <v>39</v>
      </c>
      <c r="F94" s="35">
        <v>5.91</v>
      </c>
      <c r="G94" s="39">
        <v>82.27</v>
      </c>
      <c r="H94" s="39">
        <v>486.21</v>
      </c>
      <c r="I94" s="21">
        <f t="shared" si="21"/>
        <v>1.1678192782659152E-5</v>
      </c>
      <c r="J94" s="34" t="s">
        <v>137</v>
      </c>
      <c r="K94" s="35" t="s">
        <v>566</v>
      </c>
      <c r="L94" s="34" t="s">
        <v>26</v>
      </c>
      <c r="M94" s="34" t="s">
        <v>567</v>
      </c>
      <c r="N94" s="36" t="s">
        <v>39</v>
      </c>
      <c r="O94" s="35">
        <v>5.91</v>
      </c>
      <c r="P94" s="45"/>
      <c r="Q94" s="45">
        <f t="shared" si="28"/>
        <v>0</v>
      </c>
      <c r="R94" s="5" t="str">
        <f t="shared" si="22"/>
        <v>OK</v>
      </c>
      <c r="S94" s="6" t="str">
        <f t="shared" si="23"/>
        <v>OK</v>
      </c>
      <c r="T94" s="6" t="str">
        <f t="shared" si="24"/>
        <v>OK</v>
      </c>
      <c r="U94" s="6" t="str">
        <f t="shared" si="25"/>
        <v>OK</v>
      </c>
      <c r="V94" s="6" t="str">
        <f t="shared" si="26"/>
        <v>OK</v>
      </c>
      <c r="W94" s="7">
        <f t="shared" si="27"/>
        <v>0</v>
      </c>
    </row>
    <row r="95" spans="1:23" ht="38.25" x14ac:dyDescent="0.2">
      <c r="A95" s="34" t="s">
        <v>138</v>
      </c>
      <c r="B95" s="35" t="s">
        <v>568</v>
      </c>
      <c r="C95" s="34" t="s">
        <v>26</v>
      </c>
      <c r="D95" s="34" t="s">
        <v>569</v>
      </c>
      <c r="E95" s="36" t="s">
        <v>39</v>
      </c>
      <c r="F95" s="35">
        <v>35.18</v>
      </c>
      <c r="G95" s="39">
        <v>60.34</v>
      </c>
      <c r="H95" s="39">
        <v>2122.7600000000002</v>
      </c>
      <c r="I95" s="21">
        <f t="shared" si="21"/>
        <v>5.0986200430508517E-5</v>
      </c>
      <c r="J95" s="34" t="s">
        <v>138</v>
      </c>
      <c r="K95" s="35" t="s">
        <v>568</v>
      </c>
      <c r="L95" s="34" t="s">
        <v>26</v>
      </c>
      <c r="M95" s="34" t="s">
        <v>569</v>
      </c>
      <c r="N95" s="36" t="s">
        <v>39</v>
      </c>
      <c r="O95" s="35">
        <v>35.18</v>
      </c>
      <c r="P95" s="45"/>
      <c r="Q95" s="45">
        <f t="shared" si="28"/>
        <v>0</v>
      </c>
      <c r="R95" s="5" t="str">
        <f t="shared" si="22"/>
        <v>OK</v>
      </c>
      <c r="S95" s="6" t="str">
        <f t="shared" si="23"/>
        <v>OK</v>
      </c>
      <c r="T95" s="6" t="str">
        <f t="shared" si="24"/>
        <v>OK</v>
      </c>
      <c r="U95" s="6" t="str">
        <f t="shared" si="25"/>
        <v>OK</v>
      </c>
      <c r="V95" s="6" t="str">
        <f t="shared" si="26"/>
        <v>OK</v>
      </c>
      <c r="W95" s="7">
        <f t="shared" si="27"/>
        <v>0</v>
      </c>
    </row>
    <row r="96" spans="1:23" ht="25.5" x14ac:dyDescent="0.2">
      <c r="A96" s="34" t="s">
        <v>570</v>
      </c>
      <c r="B96" s="35" t="s">
        <v>571</v>
      </c>
      <c r="C96" s="34" t="s">
        <v>26</v>
      </c>
      <c r="D96" s="34" t="s">
        <v>572</v>
      </c>
      <c r="E96" s="36" t="s">
        <v>39</v>
      </c>
      <c r="F96" s="35">
        <v>43.68</v>
      </c>
      <c r="G96" s="39">
        <v>69.599999999999994</v>
      </c>
      <c r="H96" s="39">
        <v>3040.12</v>
      </c>
      <c r="I96" s="21">
        <f t="shared" si="21"/>
        <v>7.302010950498291E-5</v>
      </c>
      <c r="J96" s="34" t="s">
        <v>570</v>
      </c>
      <c r="K96" s="35" t="s">
        <v>571</v>
      </c>
      <c r="L96" s="34" t="s">
        <v>26</v>
      </c>
      <c r="M96" s="34" t="s">
        <v>572</v>
      </c>
      <c r="N96" s="36" t="s">
        <v>39</v>
      </c>
      <c r="O96" s="35">
        <v>43.68</v>
      </c>
      <c r="P96" s="45"/>
      <c r="Q96" s="45">
        <f t="shared" si="28"/>
        <v>0</v>
      </c>
      <c r="R96" s="5" t="str">
        <f t="shared" si="22"/>
        <v>OK</v>
      </c>
      <c r="S96" s="6" t="str">
        <f t="shared" si="23"/>
        <v>OK</v>
      </c>
      <c r="T96" s="6" t="str">
        <f t="shared" si="24"/>
        <v>OK</v>
      </c>
      <c r="U96" s="6" t="str">
        <f t="shared" si="25"/>
        <v>OK</v>
      </c>
      <c r="V96" s="6" t="str">
        <f t="shared" si="26"/>
        <v>OK</v>
      </c>
      <c r="W96" s="7">
        <f t="shared" si="27"/>
        <v>0</v>
      </c>
    </row>
    <row r="97" spans="1:23" ht="25.5" x14ac:dyDescent="0.2">
      <c r="A97" s="34" t="s">
        <v>573</v>
      </c>
      <c r="B97" s="35" t="s">
        <v>574</v>
      </c>
      <c r="C97" s="37" t="s">
        <v>18</v>
      </c>
      <c r="D97" s="34" t="s">
        <v>575</v>
      </c>
      <c r="E97" s="36" t="s">
        <v>39</v>
      </c>
      <c r="F97" s="35">
        <v>699.68</v>
      </c>
      <c r="G97" s="39">
        <v>196.5</v>
      </c>
      <c r="H97" s="39">
        <v>137487.12</v>
      </c>
      <c r="I97" s="21">
        <f t="shared" si="21"/>
        <v>3.3022790409341497E-3</v>
      </c>
      <c r="J97" s="34" t="s">
        <v>573</v>
      </c>
      <c r="K97" s="35" t="s">
        <v>574</v>
      </c>
      <c r="L97" s="34" t="s">
        <v>18</v>
      </c>
      <c r="M97" s="34" t="s">
        <v>575</v>
      </c>
      <c r="N97" s="36" t="s">
        <v>39</v>
      </c>
      <c r="O97" s="35">
        <v>699.68</v>
      </c>
      <c r="P97" s="45"/>
      <c r="Q97" s="45">
        <f t="shared" si="28"/>
        <v>0</v>
      </c>
      <c r="R97" s="5" t="str">
        <f t="shared" si="22"/>
        <v>OK</v>
      </c>
      <c r="S97" s="6" t="str">
        <f t="shared" si="23"/>
        <v>OK</v>
      </c>
      <c r="T97" s="6" t="str">
        <f t="shared" si="24"/>
        <v>OK</v>
      </c>
      <c r="U97" s="6" t="str">
        <f t="shared" si="25"/>
        <v>OK</v>
      </c>
      <c r="V97" s="6" t="str">
        <f t="shared" si="26"/>
        <v>OK</v>
      </c>
      <c r="W97" s="7">
        <f t="shared" si="27"/>
        <v>0</v>
      </c>
    </row>
    <row r="98" spans="1:23" x14ac:dyDescent="0.2">
      <c r="A98" s="32" t="s">
        <v>139</v>
      </c>
      <c r="B98" s="32"/>
      <c r="C98" s="32"/>
      <c r="D98" s="32" t="s">
        <v>576</v>
      </c>
      <c r="E98" s="32"/>
      <c r="F98" s="33"/>
      <c r="G98" s="32"/>
      <c r="H98" s="38"/>
      <c r="I98" s="21">
        <f t="shared" si="21"/>
        <v>0</v>
      </c>
      <c r="J98" s="32" t="s">
        <v>139</v>
      </c>
      <c r="K98" s="32"/>
      <c r="L98" s="32"/>
      <c r="M98" s="32" t="s">
        <v>576</v>
      </c>
      <c r="N98" s="32"/>
      <c r="O98" s="33"/>
      <c r="P98" s="44"/>
      <c r="Q98" s="44"/>
      <c r="R98" s="5" t="str">
        <f t="shared" si="22"/>
        <v>OK</v>
      </c>
      <c r="S98" s="6" t="str">
        <f t="shared" si="23"/>
        <v>OK</v>
      </c>
      <c r="T98" s="6" t="str">
        <f t="shared" si="24"/>
        <v>OK</v>
      </c>
      <c r="U98" s="6" t="str">
        <f t="shared" si="25"/>
        <v>OK</v>
      </c>
      <c r="V98" s="6" t="str">
        <f t="shared" si="26"/>
        <v>OK</v>
      </c>
      <c r="W98" s="7" t="str">
        <f t="shared" si="27"/>
        <v>-</v>
      </c>
    </row>
    <row r="99" spans="1:23" x14ac:dyDescent="0.2">
      <c r="A99" s="34" t="s">
        <v>140</v>
      </c>
      <c r="B99" s="35" t="s">
        <v>152</v>
      </c>
      <c r="C99" s="34" t="s">
        <v>26</v>
      </c>
      <c r="D99" s="34" t="s">
        <v>153</v>
      </c>
      <c r="E99" s="36" t="s">
        <v>20</v>
      </c>
      <c r="F99" s="35">
        <v>87.18</v>
      </c>
      <c r="G99" s="39">
        <v>81.84</v>
      </c>
      <c r="H99" s="39">
        <v>7134.81</v>
      </c>
      <c r="I99" s="21">
        <f t="shared" si="21"/>
        <v>1.7136975102865912E-4</v>
      </c>
      <c r="J99" s="34" t="s">
        <v>140</v>
      </c>
      <c r="K99" s="35" t="s">
        <v>152</v>
      </c>
      <c r="L99" s="34" t="s">
        <v>26</v>
      </c>
      <c r="M99" s="34" t="s">
        <v>153</v>
      </c>
      <c r="N99" s="36" t="s">
        <v>20</v>
      </c>
      <c r="O99" s="35">
        <v>87.18</v>
      </c>
      <c r="P99" s="45"/>
      <c r="Q99" s="45">
        <f t="shared" si="28"/>
        <v>0</v>
      </c>
      <c r="R99" s="5" t="str">
        <f t="shared" si="22"/>
        <v>OK</v>
      </c>
      <c r="S99" s="6" t="str">
        <f t="shared" si="23"/>
        <v>OK</v>
      </c>
      <c r="T99" s="6" t="str">
        <f t="shared" si="24"/>
        <v>OK</v>
      </c>
      <c r="U99" s="6" t="str">
        <f t="shared" si="25"/>
        <v>OK</v>
      </c>
      <c r="V99" s="6" t="str">
        <f t="shared" si="26"/>
        <v>OK</v>
      </c>
      <c r="W99" s="7">
        <f t="shared" si="27"/>
        <v>0</v>
      </c>
    </row>
    <row r="100" spans="1:23" ht="25.5" x14ac:dyDescent="0.2">
      <c r="A100" s="34" t="s">
        <v>141</v>
      </c>
      <c r="B100" s="35" t="s">
        <v>154</v>
      </c>
      <c r="C100" s="34" t="s">
        <v>26</v>
      </c>
      <c r="D100" s="34" t="s">
        <v>155</v>
      </c>
      <c r="E100" s="36" t="s">
        <v>20</v>
      </c>
      <c r="F100" s="35">
        <v>50.94</v>
      </c>
      <c r="G100" s="39">
        <v>116.99</v>
      </c>
      <c r="H100" s="39">
        <v>5959.47</v>
      </c>
      <c r="I100" s="21">
        <f t="shared" si="21"/>
        <v>1.4313946554466946E-4</v>
      </c>
      <c r="J100" s="34" t="s">
        <v>141</v>
      </c>
      <c r="K100" s="35" t="s">
        <v>154</v>
      </c>
      <c r="L100" s="34" t="s">
        <v>26</v>
      </c>
      <c r="M100" s="34" t="s">
        <v>155</v>
      </c>
      <c r="N100" s="36" t="s">
        <v>20</v>
      </c>
      <c r="O100" s="35">
        <v>50.94</v>
      </c>
      <c r="P100" s="45"/>
      <c r="Q100" s="45">
        <f t="shared" si="28"/>
        <v>0</v>
      </c>
      <c r="R100" s="5" t="str">
        <f t="shared" si="22"/>
        <v>OK</v>
      </c>
      <c r="S100" s="6" t="str">
        <f t="shared" si="23"/>
        <v>OK</v>
      </c>
      <c r="T100" s="6" t="str">
        <f t="shared" si="24"/>
        <v>OK</v>
      </c>
      <c r="U100" s="6" t="str">
        <f t="shared" si="25"/>
        <v>OK</v>
      </c>
      <c r="V100" s="6" t="str">
        <f t="shared" si="26"/>
        <v>OK</v>
      </c>
      <c r="W100" s="7">
        <f t="shared" si="27"/>
        <v>0</v>
      </c>
    </row>
    <row r="101" spans="1:23" ht="38.25" x14ac:dyDescent="0.2">
      <c r="A101" s="34" t="s">
        <v>142</v>
      </c>
      <c r="B101" s="35" t="s">
        <v>577</v>
      </c>
      <c r="C101" s="34" t="s">
        <v>26</v>
      </c>
      <c r="D101" s="34" t="s">
        <v>578</v>
      </c>
      <c r="E101" s="36" t="s">
        <v>20</v>
      </c>
      <c r="F101" s="35">
        <v>109.07</v>
      </c>
      <c r="G101" s="39">
        <v>135.4</v>
      </c>
      <c r="H101" s="39">
        <v>14768.07</v>
      </c>
      <c r="I101" s="20">
        <f t="shared" si="21"/>
        <v>3.5471168525494162E-4</v>
      </c>
      <c r="J101" s="34" t="s">
        <v>142</v>
      </c>
      <c r="K101" s="35" t="s">
        <v>577</v>
      </c>
      <c r="L101" s="34" t="s">
        <v>26</v>
      </c>
      <c r="M101" s="34" t="s">
        <v>578</v>
      </c>
      <c r="N101" s="36" t="s">
        <v>20</v>
      </c>
      <c r="O101" s="35">
        <v>109.07</v>
      </c>
      <c r="P101" s="45"/>
      <c r="Q101" s="45">
        <f t="shared" si="28"/>
        <v>0</v>
      </c>
      <c r="R101" s="5" t="str">
        <f t="shared" si="22"/>
        <v>OK</v>
      </c>
      <c r="S101" s="6" t="str">
        <f t="shared" si="23"/>
        <v>OK</v>
      </c>
      <c r="T101" s="6" t="str">
        <f t="shared" si="24"/>
        <v>OK</v>
      </c>
      <c r="U101" s="6" t="str">
        <f t="shared" si="25"/>
        <v>OK</v>
      </c>
      <c r="V101" s="6" t="str">
        <f t="shared" si="26"/>
        <v>OK</v>
      </c>
      <c r="W101" s="7">
        <f t="shared" si="27"/>
        <v>0</v>
      </c>
    </row>
    <row r="102" spans="1:23" x14ac:dyDescent="0.2">
      <c r="A102" s="34" t="s">
        <v>143</v>
      </c>
      <c r="B102" s="35" t="s">
        <v>579</v>
      </c>
      <c r="C102" s="34" t="s">
        <v>52</v>
      </c>
      <c r="D102" s="34" t="s">
        <v>580</v>
      </c>
      <c r="E102" s="36" t="s">
        <v>20</v>
      </c>
      <c r="F102" s="35">
        <v>448.73</v>
      </c>
      <c r="G102" s="39">
        <v>75.33</v>
      </c>
      <c r="H102" s="39">
        <v>33802.83</v>
      </c>
      <c r="I102" s="21">
        <f t="shared" si="21"/>
        <v>8.1190424989089965E-4</v>
      </c>
      <c r="J102" s="34" t="s">
        <v>143</v>
      </c>
      <c r="K102" s="35" t="s">
        <v>579</v>
      </c>
      <c r="L102" s="34" t="s">
        <v>52</v>
      </c>
      <c r="M102" s="34" t="s">
        <v>580</v>
      </c>
      <c r="N102" s="36" t="s">
        <v>20</v>
      </c>
      <c r="O102" s="35">
        <v>448.73</v>
      </c>
      <c r="P102" s="45"/>
      <c r="Q102" s="45">
        <f t="shared" si="28"/>
        <v>0</v>
      </c>
      <c r="R102" s="5" t="str">
        <f t="shared" si="22"/>
        <v>OK</v>
      </c>
      <c r="S102" s="6" t="str">
        <f t="shared" si="23"/>
        <v>OK</v>
      </c>
      <c r="T102" s="6" t="str">
        <f t="shared" si="24"/>
        <v>OK</v>
      </c>
      <c r="U102" s="6" t="str">
        <f t="shared" si="25"/>
        <v>OK</v>
      </c>
      <c r="V102" s="6" t="str">
        <f t="shared" si="26"/>
        <v>OK</v>
      </c>
      <c r="W102" s="7">
        <f t="shared" si="27"/>
        <v>0</v>
      </c>
    </row>
    <row r="103" spans="1:23" x14ac:dyDescent="0.2">
      <c r="A103" s="34" t="s">
        <v>144</v>
      </c>
      <c r="B103" s="35" t="s">
        <v>581</v>
      </c>
      <c r="C103" s="34" t="s">
        <v>52</v>
      </c>
      <c r="D103" s="34" t="s">
        <v>582</v>
      </c>
      <c r="E103" s="36" t="s">
        <v>20</v>
      </c>
      <c r="F103" s="35">
        <v>1</v>
      </c>
      <c r="G103" s="39">
        <v>213.71</v>
      </c>
      <c r="H103" s="39">
        <v>213.71</v>
      </c>
      <c r="I103" s="21">
        <f t="shared" si="21"/>
        <v>5.1330630377451879E-6</v>
      </c>
      <c r="J103" s="34" t="s">
        <v>144</v>
      </c>
      <c r="K103" s="35" t="s">
        <v>581</v>
      </c>
      <c r="L103" s="34" t="s">
        <v>52</v>
      </c>
      <c r="M103" s="34" t="s">
        <v>582</v>
      </c>
      <c r="N103" s="36" t="s">
        <v>20</v>
      </c>
      <c r="O103" s="35">
        <v>1</v>
      </c>
      <c r="P103" s="45"/>
      <c r="Q103" s="45">
        <f t="shared" si="28"/>
        <v>0</v>
      </c>
      <c r="R103" s="5" t="str">
        <f t="shared" si="22"/>
        <v>OK</v>
      </c>
      <c r="S103" s="6" t="str">
        <f t="shared" si="23"/>
        <v>OK</v>
      </c>
      <c r="T103" s="6" t="str">
        <f t="shared" si="24"/>
        <v>OK</v>
      </c>
      <c r="U103" s="6" t="str">
        <f t="shared" si="25"/>
        <v>OK</v>
      </c>
      <c r="V103" s="6" t="str">
        <f t="shared" si="26"/>
        <v>OK</v>
      </c>
      <c r="W103" s="7">
        <f t="shared" si="27"/>
        <v>0</v>
      </c>
    </row>
    <row r="104" spans="1:23" x14ac:dyDescent="0.2">
      <c r="A104" s="32" t="s">
        <v>145</v>
      </c>
      <c r="B104" s="32"/>
      <c r="C104" s="32"/>
      <c r="D104" s="32" t="s">
        <v>583</v>
      </c>
      <c r="E104" s="32"/>
      <c r="F104" s="33"/>
      <c r="G104" s="32"/>
      <c r="H104" s="38"/>
      <c r="I104" s="21">
        <f t="shared" si="21"/>
        <v>0</v>
      </c>
      <c r="J104" s="32" t="s">
        <v>145</v>
      </c>
      <c r="K104" s="32"/>
      <c r="L104" s="32"/>
      <c r="M104" s="32" t="s">
        <v>583</v>
      </c>
      <c r="N104" s="32"/>
      <c r="O104" s="33"/>
      <c r="P104" s="44"/>
      <c r="Q104" s="44"/>
      <c r="R104" s="5" t="str">
        <f t="shared" si="22"/>
        <v>OK</v>
      </c>
      <c r="S104" s="6" t="str">
        <f t="shared" si="23"/>
        <v>OK</v>
      </c>
      <c r="T104" s="6" t="str">
        <f t="shared" si="24"/>
        <v>OK</v>
      </c>
      <c r="U104" s="6" t="str">
        <f t="shared" si="25"/>
        <v>OK</v>
      </c>
      <c r="V104" s="6" t="str">
        <f t="shared" si="26"/>
        <v>OK</v>
      </c>
      <c r="W104" s="7" t="str">
        <f t="shared" si="27"/>
        <v>-</v>
      </c>
    </row>
    <row r="105" spans="1:23" ht="38.25" x14ac:dyDescent="0.2">
      <c r="A105" s="34" t="s">
        <v>146</v>
      </c>
      <c r="B105" s="35" t="s">
        <v>584</v>
      </c>
      <c r="C105" s="34" t="s">
        <v>26</v>
      </c>
      <c r="D105" s="34" t="s">
        <v>585</v>
      </c>
      <c r="E105" s="36" t="s">
        <v>39</v>
      </c>
      <c r="F105" s="35">
        <v>270.73</v>
      </c>
      <c r="G105" s="39">
        <v>98.65</v>
      </c>
      <c r="H105" s="39">
        <v>26707.51</v>
      </c>
      <c r="I105" s="21">
        <f t="shared" si="21"/>
        <v>6.414830022516961E-4</v>
      </c>
      <c r="J105" s="34" t="s">
        <v>146</v>
      </c>
      <c r="K105" s="35" t="s">
        <v>584</v>
      </c>
      <c r="L105" s="34" t="s">
        <v>26</v>
      </c>
      <c r="M105" s="34" t="s">
        <v>585</v>
      </c>
      <c r="N105" s="36" t="s">
        <v>39</v>
      </c>
      <c r="O105" s="35">
        <v>270.73</v>
      </c>
      <c r="P105" s="45"/>
      <c r="Q105" s="45">
        <f t="shared" si="28"/>
        <v>0</v>
      </c>
      <c r="R105" s="5" t="str">
        <f t="shared" si="22"/>
        <v>OK</v>
      </c>
      <c r="S105" s="6" t="str">
        <f t="shared" si="23"/>
        <v>OK</v>
      </c>
      <c r="T105" s="6" t="str">
        <f t="shared" si="24"/>
        <v>OK</v>
      </c>
      <c r="U105" s="6" t="str">
        <f t="shared" si="25"/>
        <v>OK</v>
      </c>
      <c r="V105" s="6" t="str">
        <f t="shared" si="26"/>
        <v>OK</v>
      </c>
      <c r="W105" s="7">
        <f t="shared" si="27"/>
        <v>0</v>
      </c>
    </row>
    <row r="106" spans="1:23" ht="38.25" x14ac:dyDescent="0.2">
      <c r="A106" s="34" t="s">
        <v>147</v>
      </c>
      <c r="B106" s="35" t="s">
        <v>586</v>
      </c>
      <c r="C106" s="34" t="s">
        <v>26</v>
      </c>
      <c r="D106" s="34" t="s">
        <v>587</v>
      </c>
      <c r="E106" s="36" t="s">
        <v>39</v>
      </c>
      <c r="F106" s="35">
        <v>43.68</v>
      </c>
      <c r="G106" s="39">
        <v>85.27</v>
      </c>
      <c r="H106" s="39">
        <v>3724.59</v>
      </c>
      <c r="I106" s="21">
        <f t="shared" si="21"/>
        <v>8.9460274482969205E-5</v>
      </c>
      <c r="J106" s="34" t="s">
        <v>147</v>
      </c>
      <c r="K106" s="35" t="s">
        <v>586</v>
      </c>
      <c r="L106" s="34" t="s">
        <v>26</v>
      </c>
      <c r="M106" s="34" t="s">
        <v>587</v>
      </c>
      <c r="N106" s="36" t="s">
        <v>39</v>
      </c>
      <c r="O106" s="35">
        <v>43.68</v>
      </c>
      <c r="P106" s="45"/>
      <c r="Q106" s="45">
        <f t="shared" si="28"/>
        <v>0</v>
      </c>
      <c r="R106" s="5" t="str">
        <f t="shared" si="22"/>
        <v>OK</v>
      </c>
      <c r="S106" s="6" t="str">
        <f t="shared" si="23"/>
        <v>OK</v>
      </c>
      <c r="T106" s="6" t="str">
        <f t="shared" si="24"/>
        <v>OK</v>
      </c>
      <c r="U106" s="6" t="str">
        <f t="shared" si="25"/>
        <v>OK</v>
      </c>
      <c r="V106" s="6" t="str">
        <f t="shared" si="26"/>
        <v>OK</v>
      </c>
      <c r="W106" s="7">
        <f t="shared" si="27"/>
        <v>0</v>
      </c>
    </row>
    <row r="107" spans="1:23" x14ac:dyDescent="0.2">
      <c r="A107" s="32" t="s">
        <v>159</v>
      </c>
      <c r="B107" s="32"/>
      <c r="C107" s="32"/>
      <c r="D107" s="32" t="s">
        <v>156</v>
      </c>
      <c r="E107" s="32"/>
      <c r="F107" s="33"/>
      <c r="G107" s="32"/>
      <c r="H107" s="38"/>
      <c r="I107" s="21">
        <f t="shared" si="21"/>
        <v>0</v>
      </c>
      <c r="J107" s="32" t="s">
        <v>159</v>
      </c>
      <c r="K107" s="32"/>
      <c r="L107" s="32"/>
      <c r="M107" s="32" t="s">
        <v>156</v>
      </c>
      <c r="N107" s="32"/>
      <c r="O107" s="33"/>
      <c r="P107" s="44"/>
      <c r="Q107" s="44"/>
      <c r="R107" s="5" t="str">
        <f t="shared" si="22"/>
        <v>OK</v>
      </c>
      <c r="S107" s="6" t="str">
        <f t="shared" si="23"/>
        <v>OK</v>
      </c>
      <c r="T107" s="6" t="str">
        <f t="shared" si="24"/>
        <v>OK</v>
      </c>
      <c r="U107" s="6" t="str">
        <f t="shared" si="25"/>
        <v>OK</v>
      </c>
      <c r="V107" s="6" t="str">
        <f t="shared" si="26"/>
        <v>OK</v>
      </c>
      <c r="W107" s="7" t="str">
        <f t="shared" si="27"/>
        <v>-</v>
      </c>
    </row>
    <row r="108" spans="1:23" x14ac:dyDescent="0.2">
      <c r="A108" s="32" t="s">
        <v>160</v>
      </c>
      <c r="B108" s="32"/>
      <c r="C108" s="32"/>
      <c r="D108" s="32" t="s">
        <v>588</v>
      </c>
      <c r="E108" s="32"/>
      <c r="F108" s="33"/>
      <c r="G108" s="32"/>
      <c r="H108" s="38"/>
      <c r="I108" s="21">
        <f t="shared" si="21"/>
        <v>0</v>
      </c>
      <c r="J108" s="32" t="s">
        <v>160</v>
      </c>
      <c r="K108" s="32"/>
      <c r="L108" s="32"/>
      <c r="M108" s="32" t="s">
        <v>588</v>
      </c>
      <c r="N108" s="32"/>
      <c r="O108" s="33"/>
      <c r="P108" s="44"/>
      <c r="Q108" s="44"/>
      <c r="R108" s="5" t="str">
        <f t="shared" si="22"/>
        <v>OK</v>
      </c>
      <c r="S108" s="6" t="str">
        <f t="shared" si="23"/>
        <v>OK</v>
      </c>
      <c r="T108" s="6" t="str">
        <f t="shared" si="24"/>
        <v>OK</v>
      </c>
      <c r="U108" s="6" t="str">
        <f t="shared" si="25"/>
        <v>OK</v>
      </c>
      <c r="V108" s="6" t="str">
        <f t="shared" si="26"/>
        <v>OK</v>
      </c>
      <c r="W108" s="7" t="str">
        <f t="shared" si="27"/>
        <v>-</v>
      </c>
    </row>
    <row r="109" spans="1:23" ht="25.5" x14ac:dyDescent="0.2">
      <c r="A109" s="34" t="s">
        <v>161</v>
      </c>
      <c r="B109" s="35" t="s">
        <v>63</v>
      </c>
      <c r="C109" s="34" t="s">
        <v>26</v>
      </c>
      <c r="D109" s="34" t="s">
        <v>64</v>
      </c>
      <c r="E109" s="36" t="s">
        <v>39</v>
      </c>
      <c r="F109" s="35">
        <v>1585.71</v>
      </c>
      <c r="G109" s="39">
        <v>14.9</v>
      </c>
      <c r="H109" s="39">
        <v>23627.07</v>
      </c>
      <c r="I109" s="21">
        <f t="shared" si="21"/>
        <v>5.6749445373271339E-4</v>
      </c>
      <c r="J109" s="34" t="s">
        <v>161</v>
      </c>
      <c r="K109" s="35" t="s">
        <v>63</v>
      </c>
      <c r="L109" s="34" t="s">
        <v>26</v>
      </c>
      <c r="M109" s="34" t="s">
        <v>64</v>
      </c>
      <c r="N109" s="36" t="s">
        <v>39</v>
      </c>
      <c r="O109" s="35">
        <v>1585.71</v>
      </c>
      <c r="P109" s="45"/>
      <c r="Q109" s="45">
        <f t="shared" si="28"/>
        <v>0</v>
      </c>
      <c r="R109" s="5" t="str">
        <f t="shared" si="22"/>
        <v>OK</v>
      </c>
      <c r="S109" s="6" t="str">
        <f t="shared" si="23"/>
        <v>OK</v>
      </c>
      <c r="T109" s="6" t="str">
        <f t="shared" si="24"/>
        <v>OK</v>
      </c>
      <c r="U109" s="6" t="str">
        <f t="shared" si="25"/>
        <v>OK</v>
      </c>
      <c r="V109" s="6" t="str">
        <f t="shared" si="26"/>
        <v>OK</v>
      </c>
      <c r="W109" s="7">
        <f t="shared" si="27"/>
        <v>0</v>
      </c>
    </row>
    <row r="110" spans="1:23" ht="51" x14ac:dyDescent="0.2">
      <c r="A110" s="34" t="s">
        <v>589</v>
      </c>
      <c r="B110" s="35" t="s">
        <v>590</v>
      </c>
      <c r="C110" s="51" t="s">
        <v>18</v>
      </c>
      <c r="D110" s="34" t="s">
        <v>591</v>
      </c>
      <c r="E110" s="36" t="s">
        <v>44</v>
      </c>
      <c r="F110" s="35">
        <v>502.7</v>
      </c>
      <c r="G110" s="39">
        <v>140.4</v>
      </c>
      <c r="H110" s="39">
        <v>70579.08</v>
      </c>
      <c r="I110" s="21">
        <f t="shared" si="21"/>
        <v>1.6952265536758252E-3</v>
      </c>
      <c r="J110" s="34" t="s">
        <v>589</v>
      </c>
      <c r="K110" s="35" t="s">
        <v>590</v>
      </c>
      <c r="L110" s="34" t="s">
        <v>18</v>
      </c>
      <c r="M110" s="34" t="s">
        <v>591</v>
      </c>
      <c r="N110" s="36" t="s">
        <v>44</v>
      </c>
      <c r="O110" s="35">
        <v>502.7</v>
      </c>
      <c r="P110" s="45"/>
      <c r="Q110" s="45">
        <f t="shared" si="28"/>
        <v>0</v>
      </c>
      <c r="R110" s="5" t="str">
        <f t="shared" si="22"/>
        <v>OK</v>
      </c>
      <c r="S110" s="6" t="str">
        <f t="shared" si="23"/>
        <v>OK</v>
      </c>
      <c r="T110" s="6" t="str">
        <f t="shared" si="24"/>
        <v>OK</v>
      </c>
      <c r="U110" s="6" t="str">
        <f t="shared" si="25"/>
        <v>OK</v>
      </c>
      <c r="V110" s="6" t="str">
        <f t="shared" si="26"/>
        <v>OK</v>
      </c>
      <c r="W110" s="7">
        <f t="shared" si="27"/>
        <v>0</v>
      </c>
    </row>
    <row r="111" spans="1:23" ht="25.5" x14ac:dyDescent="0.2">
      <c r="A111" s="34" t="s">
        <v>592</v>
      </c>
      <c r="B111" s="35" t="s">
        <v>593</v>
      </c>
      <c r="C111" s="34" t="s">
        <v>26</v>
      </c>
      <c r="D111" s="34" t="s">
        <v>594</v>
      </c>
      <c r="E111" s="36" t="s">
        <v>39</v>
      </c>
      <c r="F111" s="35">
        <v>2260.58</v>
      </c>
      <c r="G111" s="39">
        <v>13.47</v>
      </c>
      <c r="H111" s="39">
        <v>30450.01</v>
      </c>
      <c r="I111" s="21">
        <f t="shared" si="21"/>
        <v>7.3137345388597319E-4</v>
      </c>
      <c r="J111" s="34" t="s">
        <v>592</v>
      </c>
      <c r="K111" s="35" t="s">
        <v>593</v>
      </c>
      <c r="L111" s="34" t="s">
        <v>26</v>
      </c>
      <c r="M111" s="34" t="s">
        <v>594</v>
      </c>
      <c r="N111" s="36" t="s">
        <v>39</v>
      </c>
      <c r="O111" s="35">
        <v>2260.58</v>
      </c>
      <c r="P111" s="45"/>
      <c r="Q111" s="45">
        <f t="shared" si="28"/>
        <v>0</v>
      </c>
      <c r="R111" s="5" t="str">
        <f t="shared" si="22"/>
        <v>OK</v>
      </c>
      <c r="S111" s="6" t="str">
        <f t="shared" si="23"/>
        <v>OK</v>
      </c>
      <c r="T111" s="6" t="str">
        <f t="shared" si="24"/>
        <v>OK</v>
      </c>
      <c r="U111" s="6" t="str">
        <f t="shared" si="25"/>
        <v>OK</v>
      </c>
      <c r="V111" s="6" t="str">
        <f t="shared" si="26"/>
        <v>OK</v>
      </c>
      <c r="W111" s="7">
        <f t="shared" si="27"/>
        <v>0</v>
      </c>
    </row>
    <row r="112" spans="1:23" ht="25.5" x14ac:dyDescent="0.2">
      <c r="A112" s="34" t="s">
        <v>595</v>
      </c>
      <c r="B112" s="35" t="s">
        <v>596</v>
      </c>
      <c r="C112" s="34" t="s">
        <v>26</v>
      </c>
      <c r="D112" s="34" t="s">
        <v>597</v>
      </c>
      <c r="E112" s="36" t="s">
        <v>39</v>
      </c>
      <c r="F112" s="35">
        <v>1386.8</v>
      </c>
      <c r="G112" s="39">
        <v>25.23</v>
      </c>
      <c r="H112" s="39">
        <v>34988.959999999999</v>
      </c>
      <c r="I112" s="21">
        <f t="shared" si="21"/>
        <v>8.4039369849396312E-4</v>
      </c>
      <c r="J112" s="34" t="s">
        <v>595</v>
      </c>
      <c r="K112" s="35" t="s">
        <v>596</v>
      </c>
      <c r="L112" s="34" t="s">
        <v>26</v>
      </c>
      <c r="M112" s="34" t="s">
        <v>597</v>
      </c>
      <c r="N112" s="36" t="s">
        <v>39</v>
      </c>
      <c r="O112" s="35">
        <v>1386.8</v>
      </c>
      <c r="P112" s="45"/>
      <c r="Q112" s="45">
        <f t="shared" si="28"/>
        <v>0</v>
      </c>
      <c r="R112" s="5" t="str">
        <f t="shared" si="22"/>
        <v>OK</v>
      </c>
      <c r="S112" s="6" t="str">
        <f t="shared" si="23"/>
        <v>OK</v>
      </c>
      <c r="T112" s="6" t="str">
        <f t="shared" si="24"/>
        <v>OK</v>
      </c>
      <c r="U112" s="6" t="str">
        <f t="shared" si="25"/>
        <v>OK</v>
      </c>
      <c r="V112" s="6" t="str">
        <f t="shared" si="26"/>
        <v>OK</v>
      </c>
      <c r="W112" s="7">
        <f t="shared" si="27"/>
        <v>0</v>
      </c>
    </row>
    <row r="113" spans="1:23" ht="38.25" x14ac:dyDescent="0.2">
      <c r="A113" s="34" t="s">
        <v>598</v>
      </c>
      <c r="B113" s="35" t="s">
        <v>599</v>
      </c>
      <c r="C113" s="34" t="s">
        <v>26</v>
      </c>
      <c r="D113" s="34" t="s">
        <v>600</v>
      </c>
      <c r="E113" s="36" t="s">
        <v>39</v>
      </c>
      <c r="F113" s="35">
        <v>1386.8</v>
      </c>
      <c r="G113" s="39">
        <v>33.5</v>
      </c>
      <c r="H113" s="39">
        <v>46457.8</v>
      </c>
      <c r="I113" s="21">
        <f t="shared" si="21"/>
        <v>1.1158617565624369E-3</v>
      </c>
      <c r="J113" s="34" t="s">
        <v>598</v>
      </c>
      <c r="K113" s="35" t="s">
        <v>599</v>
      </c>
      <c r="L113" s="34" t="s">
        <v>26</v>
      </c>
      <c r="M113" s="34" t="s">
        <v>600</v>
      </c>
      <c r="N113" s="36" t="s">
        <v>39</v>
      </c>
      <c r="O113" s="35">
        <v>1386.8</v>
      </c>
      <c r="P113" s="45"/>
      <c r="Q113" s="45">
        <f t="shared" si="28"/>
        <v>0</v>
      </c>
      <c r="R113" s="5" t="str">
        <f t="shared" si="22"/>
        <v>OK</v>
      </c>
      <c r="S113" s="6" t="str">
        <f t="shared" si="23"/>
        <v>OK</v>
      </c>
      <c r="T113" s="6" t="str">
        <f t="shared" si="24"/>
        <v>OK</v>
      </c>
      <c r="U113" s="6" t="str">
        <f t="shared" si="25"/>
        <v>OK</v>
      </c>
      <c r="V113" s="6" t="str">
        <f t="shared" si="26"/>
        <v>OK</v>
      </c>
      <c r="W113" s="7">
        <f t="shared" si="27"/>
        <v>0</v>
      </c>
    </row>
    <row r="114" spans="1:23" x14ac:dyDescent="0.2">
      <c r="A114" s="34" t="s">
        <v>601</v>
      </c>
      <c r="B114" s="35" t="s">
        <v>602</v>
      </c>
      <c r="C114" s="34" t="s">
        <v>52</v>
      </c>
      <c r="D114" s="34" t="s">
        <v>603</v>
      </c>
      <c r="E114" s="36" t="s">
        <v>39</v>
      </c>
      <c r="F114" s="35">
        <v>663</v>
      </c>
      <c r="G114" s="39">
        <v>44.65</v>
      </c>
      <c r="H114" s="39">
        <v>29602.95</v>
      </c>
      <c r="I114" s="21">
        <f t="shared" si="21"/>
        <v>7.1102806819156291E-4</v>
      </c>
      <c r="J114" s="34" t="s">
        <v>601</v>
      </c>
      <c r="K114" s="35" t="s">
        <v>602</v>
      </c>
      <c r="L114" s="34" t="s">
        <v>52</v>
      </c>
      <c r="M114" s="34" t="s">
        <v>603</v>
      </c>
      <c r="N114" s="36" t="s">
        <v>39</v>
      </c>
      <c r="O114" s="35">
        <v>663</v>
      </c>
      <c r="P114" s="45"/>
      <c r="Q114" s="45">
        <f t="shared" si="28"/>
        <v>0</v>
      </c>
      <c r="R114" s="5" t="str">
        <f t="shared" si="22"/>
        <v>OK</v>
      </c>
      <c r="S114" s="6" t="str">
        <f t="shared" si="23"/>
        <v>OK</v>
      </c>
      <c r="T114" s="6" t="str">
        <f t="shared" si="24"/>
        <v>OK</v>
      </c>
      <c r="U114" s="6" t="str">
        <f t="shared" si="25"/>
        <v>OK</v>
      </c>
      <c r="V114" s="6" t="str">
        <f t="shared" si="26"/>
        <v>OK</v>
      </c>
      <c r="W114" s="7">
        <f t="shared" si="27"/>
        <v>0</v>
      </c>
    </row>
    <row r="115" spans="1:23" ht="25.5" x14ac:dyDescent="0.2">
      <c r="A115" s="34" t="s">
        <v>604</v>
      </c>
      <c r="B115" s="35" t="s">
        <v>605</v>
      </c>
      <c r="C115" s="34" t="s">
        <v>26</v>
      </c>
      <c r="D115" s="34" t="s">
        <v>606</v>
      </c>
      <c r="E115" s="36" t="s">
        <v>39</v>
      </c>
      <c r="F115" s="35">
        <v>2248.71</v>
      </c>
      <c r="G115" s="39">
        <v>5.04</v>
      </c>
      <c r="H115" s="39">
        <v>11333.49</v>
      </c>
      <c r="I115" s="21">
        <f t="shared" si="21"/>
        <v>2.722171101382935E-4</v>
      </c>
      <c r="J115" s="34" t="s">
        <v>604</v>
      </c>
      <c r="K115" s="35" t="s">
        <v>605</v>
      </c>
      <c r="L115" s="34" t="s">
        <v>26</v>
      </c>
      <c r="M115" s="34" t="s">
        <v>606</v>
      </c>
      <c r="N115" s="36" t="s">
        <v>39</v>
      </c>
      <c r="O115" s="35">
        <v>2248.71</v>
      </c>
      <c r="P115" s="45"/>
      <c r="Q115" s="45">
        <f t="shared" si="28"/>
        <v>0</v>
      </c>
      <c r="R115" s="5" t="str">
        <f t="shared" si="22"/>
        <v>OK</v>
      </c>
      <c r="S115" s="6" t="str">
        <f t="shared" si="23"/>
        <v>OK</v>
      </c>
      <c r="T115" s="6" t="str">
        <f t="shared" si="24"/>
        <v>OK</v>
      </c>
      <c r="U115" s="6" t="str">
        <f t="shared" si="25"/>
        <v>OK</v>
      </c>
      <c r="V115" s="6" t="str">
        <f t="shared" si="26"/>
        <v>OK</v>
      </c>
      <c r="W115" s="7">
        <f t="shared" si="27"/>
        <v>0</v>
      </c>
    </row>
    <row r="116" spans="1:23" ht="25.5" x14ac:dyDescent="0.2">
      <c r="A116" s="34" t="s">
        <v>607</v>
      </c>
      <c r="B116" s="35" t="s">
        <v>608</v>
      </c>
      <c r="C116" s="34" t="s">
        <v>26</v>
      </c>
      <c r="D116" s="34" t="s">
        <v>609</v>
      </c>
      <c r="E116" s="36" t="s">
        <v>39</v>
      </c>
      <c r="F116" s="35">
        <v>666.36</v>
      </c>
      <c r="G116" s="39">
        <v>6.1</v>
      </c>
      <c r="H116" s="39">
        <v>4064.79</v>
      </c>
      <c r="I116" s="21">
        <f t="shared" si="21"/>
        <v>9.7631478663592067E-5</v>
      </c>
      <c r="J116" s="34" t="s">
        <v>607</v>
      </c>
      <c r="K116" s="35" t="s">
        <v>608</v>
      </c>
      <c r="L116" s="34" t="s">
        <v>26</v>
      </c>
      <c r="M116" s="34" t="s">
        <v>609</v>
      </c>
      <c r="N116" s="36" t="s">
        <v>39</v>
      </c>
      <c r="O116" s="35">
        <v>666.36</v>
      </c>
      <c r="P116" s="45"/>
      <c r="Q116" s="45">
        <f t="shared" si="28"/>
        <v>0</v>
      </c>
      <c r="R116" s="5" t="str">
        <f t="shared" si="22"/>
        <v>OK</v>
      </c>
      <c r="S116" s="6" t="str">
        <f t="shared" si="23"/>
        <v>OK</v>
      </c>
      <c r="T116" s="6" t="str">
        <f t="shared" si="24"/>
        <v>OK</v>
      </c>
      <c r="U116" s="6" t="str">
        <f t="shared" si="25"/>
        <v>OK</v>
      </c>
      <c r="V116" s="6" t="str">
        <f t="shared" si="26"/>
        <v>OK</v>
      </c>
      <c r="W116" s="7">
        <f t="shared" si="27"/>
        <v>0</v>
      </c>
    </row>
    <row r="117" spans="1:23" ht="25.5" x14ac:dyDescent="0.2">
      <c r="A117" s="34" t="s">
        <v>610</v>
      </c>
      <c r="B117" s="35" t="s">
        <v>157</v>
      </c>
      <c r="C117" s="34" t="s">
        <v>26</v>
      </c>
      <c r="D117" s="34" t="s">
        <v>158</v>
      </c>
      <c r="E117" s="36" t="s">
        <v>39</v>
      </c>
      <c r="F117" s="35">
        <v>666.36</v>
      </c>
      <c r="G117" s="39">
        <v>17.489999999999998</v>
      </c>
      <c r="H117" s="39">
        <v>11654.63</v>
      </c>
      <c r="I117" s="21">
        <f t="shared" si="21"/>
        <v>2.7993051551914366E-4</v>
      </c>
      <c r="J117" s="34" t="s">
        <v>610</v>
      </c>
      <c r="K117" s="35" t="s">
        <v>157</v>
      </c>
      <c r="L117" s="34" t="s">
        <v>26</v>
      </c>
      <c r="M117" s="34" t="s">
        <v>158</v>
      </c>
      <c r="N117" s="36" t="s">
        <v>39</v>
      </c>
      <c r="O117" s="35">
        <v>666.36</v>
      </c>
      <c r="P117" s="45"/>
      <c r="Q117" s="45">
        <f t="shared" si="28"/>
        <v>0</v>
      </c>
      <c r="R117" s="5" t="str">
        <f t="shared" si="22"/>
        <v>OK</v>
      </c>
      <c r="S117" s="6" t="str">
        <f t="shared" si="23"/>
        <v>OK</v>
      </c>
      <c r="T117" s="6" t="str">
        <f t="shared" si="24"/>
        <v>OK</v>
      </c>
      <c r="U117" s="6" t="str">
        <f t="shared" si="25"/>
        <v>OK</v>
      </c>
      <c r="V117" s="6" t="str">
        <f t="shared" si="26"/>
        <v>OK</v>
      </c>
      <c r="W117" s="7">
        <f t="shared" si="27"/>
        <v>0</v>
      </c>
    </row>
    <row r="118" spans="1:23" x14ac:dyDescent="0.2">
      <c r="A118" s="32" t="s">
        <v>611</v>
      </c>
      <c r="B118" s="32"/>
      <c r="C118" s="32"/>
      <c r="D118" s="32" t="s">
        <v>612</v>
      </c>
      <c r="E118" s="32"/>
      <c r="F118" s="33"/>
      <c r="G118" s="32"/>
      <c r="H118" s="38"/>
      <c r="I118" s="21">
        <f t="shared" si="21"/>
        <v>0</v>
      </c>
      <c r="J118" s="32" t="s">
        <v>611</v>
      </c>
      <c r="K118" s="32"/>
      <c r="L118" s="32"/>
      <c r="M118" s="32" t="s">
        <v>612</v>
      </c>
      <c r="N118" s="32"/>
      <c r="O118" s="33"/>
      <c r="P118" s="44"/>
      <c r="Q118" s="44"/>
      <c r="R118" s="5" t="str">
        <f t="shared" si="22"/>
        <v>OK</v>
      </c>
      <c r="S118" s="6" t="str">
        <f t="shared" si="23"/>
        <v>OK</v>
      </c>
      <c r="T118" s="6" t="str">
        <f t="shared" si="24"/>
        <v>OK</v>
      </c>
      <c r="U118" s="6" t="str">
        <f t="shared" si="25"/>
        <v>OK</v>
      </c>
      <c r="V118" s="6" t="str">
        <f t="shared" si="26"/>
        <v>OK</v>
      </c>
      <c r="W118" s="7" t="str">
        <f t="shared" si="27"/>
        <v>-</v>
      </c>
    </row>
    <row r="119" spans="1:23" ht="25.5" x14ac:dyDescent="0.2">
      <c r="A119" s="34" t="s">
        <v>613</v>
      </c>
      <c r="B119" s="35" t="s">
        <v>392</v>
      </c>
      <c r="C119" s="51" t="s">
        <v>18</v>
      </c>
      <c r="D119" s="34" t="s">
        <v>393</v>
      </c>
      <c r="E119" s="36" t="s">
        <v>20</v>
      </c>
      <c r="F119" s="35">
        <v>1048.43</v>
      </c>
      <c r="G119" s="39">
        <v>31.2</v>
      </c>
      <c r="H119" s="39">
        <v>32711.01</v>
      </c>
      <c r="I119" s="21">
        <f t="shared" si="21"/>
        <v>7.8568001665019508E-4</v>
      </c>
      <c r="J119" s="34" t="s">
        <v>613</v>
      </c>
      <c r="K119" s="35" t="s">
        <v>392</v>
      </c>
      <c r="L119" s="34" t="s">
        <v>18</v>
      </c>
      <c r="M119" s="34" t="s">
        <v>393</v>
      </c>
      <c r="N119" s="36" t="s">
        <v>20</v>
      </c>
      <c r="O119" s="35">
        <v>1048.43</v>
      </c>
      <c r="P119" s="45"/>
      <c r="Q119" s="45">
        <f t="shared" si="28"/>
        <v>0</v>
      </c>
      <c r="R119" s="5" t="str">
        <f t="shared" si="22"/>
        <v>OK</v>
      </c>
      <c r="S119" s="6" t="str">
        <f t="shared" si="23"/>
        <v>OK</v>
      </c>
      <c r="T119" s="6" t="str">
        <f t="shared" si="24"/>
        <v>OK</v>
      </c>
      <c r="U119" s="6" t="str">
        <f t="shared" si="25"/>
        <v>OK</v>
      </c>
      <c r="V119" s="6" t="str">
        <f t="shared" si="26"/>
        <v>OK</v>
      </c>
      <c r="W119" s="7">
        <f t="shared" si="27"/>
        <v>0</v>
      </c>
    </row>
    <row r="120" spans="1:23" ht="89.25" x14ac:dyDescent="0.2">
      <c r="A120" s="34" t="s">
        <v>614</v>
      </c>
      <c r="B120" s="35" t="s">
        <v>615</v>
      </c>
      <c r="C120" s="51" t="s">
        <v>18</v>
      </c>
      <c r="D120" s="34" t="s">
        <v>616</v>
      </c>
      <c r="E120" s="36" t="s">
        <v>39</v>
      </c>
      <c r="F120" s="35">
        <v>438.48</v>
      </c>
      <c r="G120" s="39">
        <v>101.77</v>
      </c>
      <c r="H120" s="39">
        <v>44624.1</v>
      </c>
      <c r="I120" s="21">
        <f t="shared" si="21"/>
        <v>1.071818437614735E-3</v>
      </c>
      <c r="J120" s="34" t="s">
        <v>614</v>
      </c>
      <c r="K120" s="35" t="s">
        <v>615</v>
      </c>
      <c r="L120" s="34" t="s">
        <v>18</v>
      </c>
      <c r="M120" s="34" t="s">
        <v>616</v>
      </c>
      <c r="N120" s="36" t="s">
        <v>39</v>
      </c>
      <c r="O120" s="35">
        <v>438.48</v>
      </c>
      <c r="P120" s="45"/>
      <c r="Q120" s="45">
        <f t="shared" si="28"/>
        <v>0</v>
      </c>
      <c r="R120" s="5" t="str">
        <f t="shared" si="22"/>
        <v>OK</v>
      </c>
      <c r="S120" s="6" t="str">
        <f t="shared" si="23"/>
        <v>OK</v>
      </c>
      <c r="T120" s="6" t="str">
        <f t="shared" si="24"/>
        <v>OK</v>
      </c>
      <c r="U120" s="6" t="str">
        <f t="shared" si="25"/>
        <v>OK</v>
      </c>
      <c r="V120" s="6" t="str">
        <f t="shared" si="26"/>
        <v>OK</v>
      </c>
      <c r="W120" s="7">
        <f t="shared" si="27"/>
        <v>0</v>
      </c>
    </row>
    <row r="121" spans="1:23" ht="51" x14ac:dyDescent="0.2">
      <c r="A121" s="34" t="s">
        <v>617</v>
      </c>
      <c r="B121" s="35" t="s">
        <v>390</v>
      </c>
      <c r="C121" s="51" t="s">
        <v>18</v>
      </c>
      <c r="D121" s="34" t="s">
        <v>391</v>
      </c>
      <c r="E121" s="36" t="s">
        <v>39</v>
      </c>
      <c r="F121" s="35">
        <v>566.29</v>
      </c>
      <c r="G121" s="39">
        <v>168.63</v>
      </c>
      <c r="H121" s="39">
        <v>95493.48</v>
      </c>
      <c r="I121" s="21">
        <f t="shared" si="21"/>
        <v>2.2936411610765023E-3</v>
      </c>
      <c r="J121" s="34" t="s">
        <v>617</v>
      </c>
      <c r="K121" s="35" t="s">
        <v>390</v>
      </c>
      <c r="L121" s="34" t="s">
        <v>18</v>
      </c>
      <c r="M121" s="34" t="s">
        <v>391</v>
      </c>
      <c r="N121" s="36" t="s">
        <v>39</v>
      </c>
      <c r="O121" s="35">
        <v>566.29</v>
      </c>
      <c r="P121" s="45"/>
      <c r="Q121" s="45">
        <f t="shared" si="28"/>
        <v>0</v>
      </c>
      <c r="R121" s="5" t="str">
        <f t="shared" si="22"/>
        <v>OK</v>
      </c>
      <c r="S121" s="6" t="str">
        <f t="shared" si="23"/>
        <v>OK</v>
      </c>
      <c r="T121" s="6" t="str">
        <f t="shared" si="24"/>
        <v>OK</v>
      </c>
      <c r="U121" s="6" t="str">
        <f t="shared" si="25"/>
        <v>OK</v>
      </c>
      <c r="V121" s="6" t="str">
        <f t="shared" si="26"/>
        <v>OK</v>
      </c>
      <c r="W121" s="7">
        <f t="shared" si="27"/>
        <v>0</v>
      </c>
    </row>
    <row r="122" spans="1:23" x14ac:dyDescent="0.2">
      <c r="A122" s="32" t="s">
        <v>162</v>
      </c>
      <c r="B122" s="32"/>
      <c r="C122" s="32"/>
      <c r="D122" s="32" t="s">
        <v>163</v>
      </c>
      <c r="E122" s="32"/>
      <c r="F122" s="33"/>
      <c r="G122" s="32"/>
      <c r="H122" s="38"/>
      <c r="I122" s="21">
        <f t="shared" si="21"/>
        <v>0</v>
      </c>
      <c r="J122" s="32" t="s">
        <v>162</v>
      </c>
      <c r="K122" s="32"/>
      <c r="L122" s="32"/>
      <c r="M122" s="32" t="s">
        <v>163</v>
      </c>
      <c r="N122" s="32"/>
      <c r="O122" s="33"/>
      <c r="P122" s="44"/>
      <c r="Q122" s="44"/>
      <c r="R122" s="5" t="str">
        <f t="shared" si="22"/>
        <v>OK</v>
      </c>
      <c r="S122" s="6" t="str">
        <f t="shared" si="23"/>
        <v>OK</v>
      </c>
      <c r="T122" s="6" t="str">
        <f t="shared" si="24"/>
        <v>OK</v>
      </c>
      <c r="U122" s="6" t="str">
        <f t="shared" si="25"/>
        <v>OK</v>
      </c>
      <c r="V122" s="6" t="str">
        <f t="shared" si="26"/>
        <v>OK</v>
      </c>
      <c r="W122" s="7" t="str">
        <f t="shared" si="27"/>
        <v>-</v>
      </c>
    </row>
    <row r="123" spans="1:23" x14ac:dyDescent="0.2">
      <c r="A123" s="32" t="s">
        <v>164</v>
      </c>
      <c r="B123" s="32"/>
      <c r="C123" s="32"/>
      <c r="D123" s="32" t="s">
        <v>618</v>
      </c>
      <c r="E123" s="32"/>
      <c r="F123" s="33"/>
      <c r="G123" s="32"/>
      <c r="H123" s="38"/>
      <c r="I123" s="21">
        <f t="shared" si="21"/>
        <v>0</v>
      </c>
      <c r="J123" s="32" t="s">
        <v>164</v>
      </c>
      <c r="K123" s="32"/>
      <c r="L123" s="32"/>
      <c r="M123" s="32" t="s">
        <v>618</v>
      </c>
      <c r="N123" s="32"/>
      <c r="O123" s="33"/>
      <c r="P123" s="44"/>
      <c r="Q123" s="44"/>
      <c r="R123" s="5" t="str">
        <f t="shared" si="22"/>
        <v>OK</v>
      </c>
      <c r="S123" s="6" t="str">
        <f t="shared" si="23"/>
        <v>OK</v>
      </c>
      <c r="T123" s="6" t="str">
        <f t="shared" si="24"/>
        <v>OK</v>
      </c>
      <c r="U123" s="6" t="str">
        <f t="shared" si="25"/>
        <v>OK</v>
      </c>
      <c r="V123" s="6" t="str">
        <f t="shared" si="26"/>
        <v>OK</v>
      </c>
      <c r="W123" s="7" t="str">
        <f t="shared" si="27"/>
        <v>-</v>
      </c>
    </row>
    <row r="124" spans="1:23" ht="38.25" x14ac:dyDescent="0.2">
      <c r="A124" s="34" t="s">
        <v>166</v>
      </c>
      <c r="B124" s="35" t="s">
        <v>84</v>
      </c>
      <c r="C124" s="34" t="s">
        <v>26</v>
      </c>
      <c r="D124" s="34" t="s">
        <v>85</v>
      </c>
      <c r="E124" s="36" t="s">
        <v>39</v>
      </c>
      <c r="F124" s="35">
        <v>20.58</v>
      </c>
      <c r="G124" s="39">
        <v>813.49</v>
      </c>
      <c r="H124" s="39">
        <v>16741.62</v>
      </c>
      <c r="I124" s="21">
        <f t="shared" si="21"/>
        <v>4.021140368442075E-4</v>
      </c>
      <c r="J124" s="34" t="s">
        <v>166</v>
      </c>
      <c r="K124" s="35" t="s">
        <v>84</v>
      </c>
      <c r="L124" s="34" t="s">
        <v>26</v>
      </c>
      <c r="M124" s="34" t="s">
        <v>85</v>
      </c>
      <c r="N124" s="36" t="s">
        <v>39</v>
      </c>
      <c r="O124" s="35">
        <v>20.58</v>
      </c>
      <c r="P124" s="45"/>
      <c r="Q124" s="45">
        <f t="shared" si="28"/>
        <v>0</v>
      </c>
      <c r="R124" s="5" t="str">
        <f t="shared" si="22"/>
        <v>OK</v>
      </c>
      <c r="S124" s="6" t="str">
        <f t="shared" si="23"/>
        <v>OK</v>
      </c>
      <c r="T124" s="6" t="str">
        <f t="shared" si="24"/>
        <v>OK</v>
      </c>
      <c r="U124" s="6" t="str">
        <f t="shared" si="25"/>
        <v>OK</v>
      </c>
      <c r="V124" s="6" t="str">
        <f t="shared" si="26"/>
        <v>OK</v>
      </c>
      <c r="W124" s="7">
        <f t="shared" si="27"/>
        <v>0</v>
      </c>
    </row>
    <row r="125" spans="1:23" x14ac:dyDescent="0.2">
      <c r="A125" s="34" t="s">
        <v>167</v>
      </c>
      <c r="B125" s="35" t="s">
        <v>619</v>
      </c>
      <c r="C125" s="34" t="s">
        <v>52</v>
      </c>
      <c r="D125" s="34" t="s">
        <v>620</v>
      </c>
      <c r="E125" s="36" t="s">
        <v>39</v>
      </c>
      <c r="F125" s="35">
        <v>93.5</v>
      </c>
      <c r="G125" s="39">
        <v>1481.12</v>
      </c>
      <c r="H125" s="39">
        <v>138484.72</v>
      </c>
      <c r="I125" s="21">
        <f t="shared" si="21"/>
        <v>3.326240220506723E-3</v>
      </c>
      <c r="J125" s="34" t="s">
        <v>167</v>
      </c>
      <c r="K125" s="35" t="s">
        <v>619</v>
      </c>
      <c r="L125" s="34" t="s">
        <v>52</v>
      </c>
      <c r="M125" s="34" t="s">
        <v>620</v>
      </c>
      <c r="N125" s="36" t="s">
        <v>39</v>
      </c>
      <c r="O125" s="35">
        <v>93.5</v>
      </c>
      <c r="P125" s="45"/>
      <c r="Q125" s="45">
        <f t="shared" si="28"/>
        <v>0</v>
      </c>
      <c r="R125" s="5" t="str">
        <f t="shared" si="22"/>
        <v>OK</v>
      </c>
      <c r="S125" s="6" t="str">
        <f t="shared" si="23"/>
        <v>OK</v>
      </c>
      <c r="T125" s="6" t="str">
        <f t="shared" si="24"/>
        <v>OK</v>
      </c>
      <c r="U125" s="6" t="str">
        <f t="shared" si="25"/>
        <v>OK</v>
      </c>
      <c r="V125" s="6" t="str">
        <f t="shared" si="26"/>
        <v>OK</v>
      </c>
      <c r="W125" s="7">
        <f t="shared" si="27"/>
        <v>0</v>
      </c>
    </row>
    <row r="126" spans="1:23" x14ac:dyDescent="0.2">
      <c r="A126" s="34" t="s">
        <v>168</v>
      </c>
      <c r="B126" s="35" t="s">
        <v>621</v>
      </c>
      <c r="C126" s="34" t="s">
        <v>52</v>
      </c>
      <c r="D126" s="34" t="s">
        <v>622</v>
      </c>
      <c r="E126" s="36" t="s">
        <v>39</v>
      </c>
      <c r="F126" s="35">
        <v>13.2</v>
      </c>
      <c r="G126" s="39">
        <v>443.77</v>
      </c>
      <c r="H126" s="39">
        <v>5857.76</v>
      </c>
      <c r="I126" s="21">
        <f t="shared" si="21"/>
        <v>1.4069651087914581E-4</v>
      </c>
      <c r="J126" s="34" t="s">
        <v>168</v>
      </c>
      <c r="K126" s="35" t="s">
        <v>621</v>
      </c>
      <c r="L126" s="34" t="s">
        <v>52</v>
      </c>
      <c r="M126" s="34" t="s">
        <v>622</v>
      </c>
      <c r="N126" s="36" t="s">
        <v>39</v>
      </c>
      <c r="O126" s="35">
        <v>13.2</v>
      </c>
      <c r="P126" s="45"/>
      <c r="Q126" s="45">
        <f t="shared" si="28"/>
        <v>0</v>
      </c>
      <c r="R126" s="5" t="str">
        <f t="shared" si="22"/>
        <v>OK</v>
      </c>
      <c r="S126" s="6" t="str">
        <f t="shared" si="23"/>
        <v>OK</v>
      </c>
      <c r="T126" s="6" t="str">
        <f t="shared" si="24"/>
        <v>OK</v>
      </c>
      <c r="U126" s="6" t="str">
        <f t="shared" si="25"/>
        <v>OK</v>
      </c>
      <c r="V126" s="6" t="str">
        <f t="shared" si="26"/>
        <v>OK</v>
      </c>
      <c r="W126" s="7">
        <f t="shared" si="27"/>
        <v>0</v>
      </c>
    </row>
    <row r="127" spans="1:23" ht="25.5" x14ac:dyDescent="0.2">
      <c r="A127" s="34" t="s">
        <v>169</v>
      </c>
      <c r="B127" s="35" t="s">
        <v>623</v>
      </c>
      <c r="C127" s="51" t="s">
        <v>18</v>
      </c>
      <c r="D127" s="34" t="s">
        <v>624</v>
      </c>
      <c r="E127" s="36" t="s">
        <v>39</v>
      </c>
      <c r="F127" s="35">
        <v>7.56</v>
      </c>
      <c r="G127" s="39">
        <v>120.1</v>
      </c>
      <c r="H127" s="39">
        <v>907.95</v>
      </c>
      <c r="I127" s="21">
        <f t="shared" si="21"/>
        <v>2.1807891933558295E-5</v>
      </c>
      <c r="J127" s="34" t="s">
        <v>169</v>
      </c>
      <c r="K127" s="35" t="s">
        <v>623</v>
      </c>
      <c r="L127" s="34" t="s">
        <v>18</v>
      </c>
      <c r="M127" s="34" t="s">
        <v>624</v>
      </c>
      <c r="N127" s="36" t="s">
        <v>39</v>
      </c>
      <c r="O127" s="35">
        <v>7.56</v>
      </c>
      <c r="P127" s="45"/>
      <c r="Q127" s="45">
        <f t="shared" si="28"/>
        <v>0</v>
      </c>
      <c r="R127" s="5" t="str">
        <f t="shared" si="22"/>
        <v>OK</v>
      </c>
      <c r="S127" s="6" t="str">
        <f t="shared" si="23"/>
        <v>OK</v>
      </c>
      <c r="T127" s="6" t="str">
        <f t="shared" si="24"/>
        <v>OK</v>
      </c>
      <c r="U127" s="6" t="str">
        <f t="shared" si="25"/>
        <v>OK</v>
      </c>
      <c r="V127" s="6" t="str">
        <f t="shared" si="26"/>
        <v>OK</v>
      </c>
      <c r="W127" s="7">
        <f t="shared" si="27"/>
        <v>0</v>
      </c>
    </row>
    <row r="128" spans="1:23" x14ac:dyDescent="0.2">
      <c r="A128" s="34" t="s">
        <v>170</v>
      </c>
      <c r="B128" s="35" t="s">
        <v>625</v>
      </c>
      <c r="C128" s="34" t="s">
        <v>52</v>
      </c>
      <c r="D128" s="34" t="s">
        <v>626</v>
      </c>
      <c r="E128" s="36" t="s">
        <v>39</v>
      </c>
      <c r="F128" s="35">
        <v>136.88999999999999</v>
      </c>
      <c r="G128" s="39">
        <v>1563.06</v>
      </c>
      <c r="H128" s="39">
        <v>213967.28</v>
      </c>
      <c r="I128" s="21">
        <f t="shared" si="21"/>
        <v>5.139242600977376E-3</v>
      </c>
      <c r="J128" s="34" t="s">
        <v>170</v>
      </c>
      <c r="K128" s="35" t="s">
        <v>625</v>
      </c>
      <c r="L128" s="34" t="s">
        <v>52</v>
      </c>
      <c r="M128" s="34" t="s">
        <v>626</v>
      </c>
      <c r="N128" s="36" t="s">
        <v>39</v>
      </c>
      <c r="O128" s="35">
        <v>136.88999999999999</v>
      </c>
      <c r="P128" s="45"/>
      <c r="Q128" s="45">
        <f t="shared" si="28"/>
        <v>0</v>
      </c>
      <c r="R128" s="5" t="str">
        <f t="shared" si="22"/>
        <v>OK</v>
      </c>
      <c r="S128" s="6" t="str">
        <f t="shared" si="23"/>
        <v>OK</v>
      </c>
      <c r="T128" s="6" t="str">
        <f t="shared" si="24"/>
        <v>OK</v>
      </c>
      <c r="U128" s="6" t="str">
        <f t="shared" si="25"/>
        <v>OK</v>
      </c>
      <c r="V128" s="6" t="str">
        <f t="shared" si="26"/>
        <v>OK</v>
      </c>
      <c r="W128" s="7">
        <f t="shared" si="27"/>
        <v>0</v>
      </c>
    </row>
    <row r="129" spans="1:23" ht="25.5" x14ac:dyDescent="0.2">
      <c r="A129" s="34" t="s">
        <v>171</v>
      </c>
      <c r="B129" s="35" t="s">
        <v>627</v>
      </c>
      <c r="C129" s="34" t="s">
        <v>26</v>
      </c>
      <c r="D129" s="34" t="s">
        <v>628</v>
      </c>
      <c r="E129" s="36" t="s">
        <v>20</v>
      </c>
      <c r="F129" s="35">
        <v>245</v>
      </c>
      <c r="G129" s="39">
        <v>25.7</v>
      </c>
      <c r="H129" s="39">
        <v>6296.5</v>
      </c>
      <c r="I129" s="21">
        <f t="shared" si="21"/>
        <v>1.5123453005082857E-4</v>
      </c>
      <c r="J129" s="34" t="s">
        <v>171</v>
      </c>
      <c r="K129" s="35" t="s">
        <v>627</v>
      </c>
      <c r="L129" s="34" t="s">
        <v>26</v>
      </c>
      <c r="M129" s="34" t="s">
        <v>628</v>
      </c>
      <c r="N129" s="36" t="s">
        <v>20</v>
      </c>
      <c r="O129" s="35">
        <v>245</v>
      </c>
      <c r="P129" s="45"/>
      <c r="Q129" s="45">
        <f t="shared" si="28"/>
        <v>0</v>
      </c>
      <c r="R129" s="5" t="str">
        <f t="shared" si="22"/>
        <v>OK</v>
      </c>
      <c r="S129" s="6" t="str">
        <f t="shared" si="23"/>
        <v>OK</v>
      </c>
      <c r="T129" s="6" t="str">
        <f t="shared" si="24"/>
        <v>OK</v>
      </c>
      <c r="U129" s="6" t="str">
        <f t="shared" si="25"/>
        <v>OK</v>
      </c>
      <c r="V129" s="6" t="str">
        <f t="shared" si="26"/>
        <v>OK</v>
      </c>
      <c r="W129" s="7">
        <f t="shared" si="27"/>
        <v>0</v>
      </c>
    </row>
    <row r="130" spans="1:23" x14ac:dyDescent="0.2">
      <c r="A130" s="34" t="s">
        <v>629</v>
      </c>
      <c r="B130" s="35" t="s">
        <v>630</v>
      </c>
      <c r="C130" s="34" t="s">
        <v>52</v>
      </c>
      <c r="D130" s="34" t="s">
        <v>631</v>
      </c>
      <c r="E130" s="36" t="s">
        <v>39</v>
      </c>
      <c r="F130" s="35">
        <v>13.63</v>
      </c>
      <c r="G130" s="39">
        <v>1951.95</v>
      </c>
      <c r="H130" s="39">
        <v>26605.07</v>
      </c>
      <c r="I130" s="21">
        <f t="shared" si="21"/>
        <v>6.3902251384410349E-4</v>
      </c>
      <c r="J130" s="34" t="s">
        <v>629</v>
      </c>
      <c r="K130" s="35" t="s">
        <v>630</v>
      </c>
      <c r="L130" s="34" t="s">
        <v>52</v>
      </c>
      <c r="M130" s="34" t="s">
        <v>631</v>
      </c>
      <c r="N130" s="36" t="s">
        <v>39</v>
      </c>
      <c r="O130" s="35">
        <v>13.63</v>
      </c>
      <c r="P130" s="45"/>
      <c r="Q130" s="45">
        <f t="shared" si="28"/>
        <v>0</v>
      </c>
      <c r="R130" s="5" t="str">
        <f t="shared" si="22"/>
        <v>OK</v>
      </c>
      <c r="S130" s="6" t="str">
        <f t="shared" si="23"/>
        <v>OK</v>
      </c>
      <c r="T130" s="6" t="str">
        <f t="shared" si="24"/>
        <v>OK</v>
      </c>
      <c r="U130" s="6" t="str">
        <f t="shared" si="25"/>
        <v>OK</v>
      </c>
      <c r="V130" s="6" t="str">
        <f t="shared" si="26"/>
        <v>OK</v>
      </c>
      <c r="W130" s="7">
        <f t="shared" si="27"/>
        <v>0</v>
      </c>
    </row>
    <row r="131" spans="1:23" x14ac:dyDescent="0.2">
      <c r="A131" s="32" t="s">
        <v>172</v>
      </c>
      <c r="B131" s="32"/>
      <c r="C131" s="32"/>
      <c r="D131" s="32" t="s">
        <v>165</v>
      </c>
      <c r="E131" s="32"/>
      <c r="F131" s="33"/>
      <c r="G131" s="32"/>
      <c r="H131" s="38"/>
      <c r="I131" s="20">
        <f t="shared" si="21"/>
        <v>0</v>
      </c>
      <c r="J131" s="32" t="s">
        <v>172</v>
      </c>
      <c r="K131" s="32"/>
      <c r="L131" s="32"/>
      <c r="M131" s="32" t="s">
        <v>165</v>
      </c>
      <c r="N131" s="32"/>
      <c r="O131" s="33"/>
      <c r="P131" s="44"/>
      <c r="Q131" s="44"/>
      <c r="R131" s="5" t="str">
        <f t="shared" si="22"/>
        <v>OK</v>
      </c>
      <c r="S131" s="6" t="str">
        <f t="shared" si="23"/>
        <v>OK</v>
      </c>
      <c r="T131" s="6" t="str">
        <f t="shared" si="24"/>
        <v>OK</v>
      </c>
      <c r="U131" s="6" t="str">
        <f t="shared" si="25"/>
        <v>OK</v>
      </c>
      <c r="V131" s="6" t="str">
        <f t="shared" si="26"/>
        <v>OK</v>
      </c>
      <c r="W131" s="7" t="str">
        <f t="shared" si="27"/>
        <v>-</v>
      </c>
    </row>
    <row r="132" spans="1:23" ht="51" x14ac:dyDescent="0.2">
      <c r="A132" s="34" t="s">
        <v>173</v>
      </c>
      <c r="B132" s="35" t="s">
        <v>632</v>
      </c>
      <c r="C132" s="34" t="s">
        <v>26</v>
      </c>
      <c r="D132" s="34" t="s">
        <v>633</v>
      </c>
      <c r="E132" s="36" t="s">
        <v>23</v>
      </c>
      <c r="F132" s="35">
        <v>27</v>
      </c>
      <c r="G132" s="39">
        <v>1343.06</v>
      </c>
      <c r="H132" s="39">
        <v>36262.620000000003</v>
      </c>
      <c r="I132" s="21">
        <f t="shared" si="21"/>
        <v>8.7098551482756731E-4</v>
      </c>
      <c r="J132" s="34" t="s">
        <v>173</v>
      </c>
      <c r="K132" s="35" t="s">
        <v>632</v>
      </c>
      <c r="L132" s="34" t="s">
        <v>26</v>
      </c>
      <c r="M132" s="34" t="s">
        <v>633</v>
      </c>
      <c r="N132" s="36" t="s">
        <v>23</v>
      </c>
      <c r="O132" s="35">
        <v>27</v>
      </c>
      <c r="P132" s="45"/>
      <c r="Q132" s="45">
        <f t="shared" si="28"/>
        <v>0</v>
      </c>
      <c r="R132" s="5" t="str">
        <f t="shared" si="22"/>
        <v>OK</v>
      </c>
      <c r="S132" s="6" t="str">
        <f t="shared" si="23"/>
        <v>OK</v>
      </c>
      <c r="T132" s="6" t="str">
        <f t="shared" si="24"/>
        <v>OK</v>
      </c>
      <c r="U132" s="6" t="str">
        <f t="shared" si="25"/>
        <v>OK</v>
      </c>
      <c r="V132" s="6" t="str">
        <f t="shared" si="26"/>
        <v>OK</v>
      </c>
      <c r="W132" s="7">
        <f t="shared" si="27"/>
        <v>0</v>
      </c>
    </row>
    <row r="133" spans="1:23" ht="51" x14ac:dyDescent="0.2">
      <c r="A133" s="34" t="s">
        <v>174</v>
      </c>
      <c r="B133" s="35" t="s">
        <v>634</v>
      </c>
      <c r="C133" s="34" t="s">
        <v>26</v>
      </c>
      <c r="D133" s="34" t="s">
        <v>635</v>
      </c>
      <c r="E133" s="36" t="s">
        <v>23</v>
      </c>
      <c r="F133" s="35">
        <v>4</v>
      </c>
      <c r="G133" s="39">
        <v>1290.3399999999999</v>
      </c>
      <c r="H133" s="39">
        <v>5161.3599999999997</v>
      </c>
      <c r="I133" s="20">
        <f t="shared" si="21"/>
        <v>1.2396980132186843E-4</v>
      </c>
      <c r="J133" s="34" t="s">
        <v>174</v>
      </c>
      <c r="K133" s="35" t="s">
        <v>634</v>
      </c>
      <c r="L133" s="34" t="s">
        <v>26</v>
      </c>
      <c r="M133" s="34" t="s">
        <v>635</v>
      </c>
      <c r="N133" s="36" t="s">
        <v>23</v>
      </c>
      <c r="O133" s="35">
        <v>4</v>
      </c>
      <c r="P133" s="45"/>
      <c r="Q133" s="45">
        <f t="shared" si="28"/>
        <v>0</v>
      </c>
      <c r="R133" s="5" t="str">
        <f t="shared" si="22"/>
        <v>OK</v>
      </c>
      <c r="S133" s="6" t="str">
        <f t="shared" si="23"/>
        <v>OK</v>
      </c>
      <c r="T133" s="6" t="str">
        <f t="shared" si="24"/>
        <v>OK</v>
      </c>
      <c r="U133" s="6" t="str">
        <f t="shared" si="25"/>
        <v>OK</v>
      </c>
      <c r="V133" s="6" t="str">
        <f t="shared" si="26"/>
        <v>OK</v>
      </c>
      <c r="W133" s="7">
        <f t="shared" si="27"/>
        <v>0</v>
      </c>
    </row>
    <row r="134" spans="1:23" ht="38.25" x14ac:dyDescent="0.2">
      <c r="A134" s="34" t="s">
        <v>175</v>
      </c>
      <c r="B134" s="35" t="s">
        <v>636</v>
      </c>
      <c r="C134" s="51" t="s">
        <v>18</v>
      </c>
      <c r="D134" s="34" t="s">
        <v>637</v>
      </c>
      <c r="E134" s="36" t="s">
        <v>23</v>
      </c>
      <c r="F134" s="35">
        <v>16</v>
      </c>
      <c r="G134" s="39">
        <v>1203.73</v>
      </c>
      <c r="H134" s="39">
        <v>19259.68</v>
      </c>
      <c r="I134" s="21">
        <f t="shared" si="21"/>
        <v>4.6259487869917287E-4</v>
      </c>
      <c r="J134" s="34" t="s">
        <v>175</v>
      </c>
      <c r="K134" s="35" t="s">
        <v>636</v>
      </c>
      <c r="L134" s="34" t="s">
        <v>18</v>
      </c>
      <c r="M134" s="34" t="s">
        <v>637</v>
      </c>
      <c r="N134" s="36" t="s">
        <v>23</v>
      </c>
      <c r="O134" s="35">
        <v>16</v>
      </c>
      <c r="P134" s="45"/>
      <c r="Q134" s="45">
        <f t="shared" si="28"/>
        <v>0</v>
      </c>
      <c r="R134" s="5" t="str">
        <f t="shared" si="22"/>
        <v>OK</v>
      </c>
      <c r="S134" s="6" t="str">
        <f t="shared" si="23"/>
        <v>OK</v>
      </c>
      <c r="T134" s="6" t="str">
        <f t="shared" si="24"/>
        <v>OK</v>
      </c>
      <c r="U134" s="6" t="str">
        <f t="shared" si="25"/>
        <v>OK</v>
      </c>
      <c r="V134" s="6" t="str">
        <f t="shared" si="26"/>
        <v>OK</v>
      </c>
      <c r="W134" s="7">
        <f t="shared" si="27"/>
        <v>0</v>
      </c>
    </row>
    <row r="135" spans="1:23" ht="38.25" x14ac:dyDescent="0.2">
      <c r="A135" s="34" t="s">
        <v>176</v>
      </c>
      <c r="B135" s="35" t="s">
        <v>638</v>
      </c>
      <c r="C135" s="34" t="s">
        <v>26</v>
      </c>
      <c r="D135" s="34" t="s">
        <v>639</v>
      </c>
      <c r="E135" s="36" t="s">
        <v>23</v>
      </c>
      <c r="F135" s="35">
        <v>17</v>
      </c>
      <c r="G135" s="39">
        <v>783.14</v>
      </c>
      <c r="H135" s="39">
        <v>13313.38</v>
      </c>
      <c r="I135" s="21">
        <f t="shared" si="21"/>
        <v>3.197717410764869E-4</v>
      </c>
      <c r="J135" s="34" t="s">
        <v>176</v>
      </c>
      <c r="K135" s="35" t="s">
        <v>638</v>
      </c>
      <c r="L135" s="34" t="s">
        <v>26</v>
      </c>
      <c r="M135" s="34" t="s">
        <v>639</v>
      </c>
      <c r="N135" s="36" t="s">
        <v>23</v>
      </c>
      <c r="O135" s="35">
        <v>17</v>
      </c>
      <c r="P135" s="45"/>
      <c r="Q135" s="45">
        <f t="shared" si="28"/>
        <v>0</v>
      </c>
      <c r="R135" s="5" t="str">
        <f t="shared" si="22"/>
        <v>OK</v>
      </c>
      <c r="S135" s="6" t="str">
        <f t="shared" si="23"/>
        <v>OK</v>
      </c>
      <c r="T135" s="6" t="str">
        <f t="shared" si="24"/>
        <v>OK</v>
      </c>
      <c r="U135" s="6" t="str">
        <f t="shared" si="25"/>
        <v>OK</v>
      </c>
      <c r="V135" s="6" t="str">
        <f t="shared" si="26"/>
        <v>OK</v>
      </c>
      <c r="W135" s="7">
        <f t="shared" si="27"/>
        <v>0</v>
      </c>
    </row>
    <row r="136" spans="1:23" ht="25.5" x14ac:dyDescent="0.2">
      <c r="A136" s="34" t="s">
        <v>640</v>
      </c>
      <c r="B136" s="35" t="s">
        <v>641</v>
      </c>
      <c r="C136" s="34" t="s">
        <v>26</v>
      </c>
      <c r="D136" s="34" t="s">
        <v>642</v>
      </c>
      <c r="E136" s="36" t="s">
        <v>39</v>
      </c>
      <c r="F136" s="35">
        <v>194.36</v>
      </c>
      <c r="G136" s="39">
        <v>39.21</v>
      </c>
      <c r="H136" s="39">
        <v>7620.85</v>
      </c>
      <c r="I136" s="21">
        <f t="shared" si="21"/>
        <v>1.8304386061111045E-4</v>
      </c>
      <c r="J136" s="34" t="s">
        <v>640</v>
      </c>
      <c r="K136" s="35" t="s">
        <v>641</v>
      </c>
      <c r="L136" s="34" t="s">
        <v>26</v>
      </c>
      <c r="M136" s="34" t="s">
        <v>642</v>
      </c>
      <c r="N136" s="36" t="s">
        <v>39</v>
      </c>
      <c r="O136" s="35">
        <v>194.36</v>
      </c>
      <c r="P136" s="45"/>
      <c r="Q136" s="45">
        <f t="shared" si="28"/>
        <v>0</v>
      </c>
      <c r="R136" s="5" t="str">
        <f t="shared" si="22"/>
        <v>OK</v>
      </c>
      <c r="S136" s="6" t="str">
        <f t="shared" si="23"/>
        <v>OK</v>
      </c>
      <c r="T136" s="6" t="str">
        <f t="shared" si="24"/>
        <v>OK</v>
      </c>
      <c r="U136" s="6" t="str">
        <f t="shared" si="25"/>
        <v>OK</v>
      </c>
      <c r="V136" s="6" t="str">
        <f t="shared" si="26"/>
        <v>OK</v>
      </c>
      <c r="W136" s="7">
        <f t="shared" si="27"/>
        <v>0</v>
      </c>
    </row>
    <row r="137" spans="1:23" x14ac:dyDescent="0.2">
      <c r="A137" s="32" t="s">
        <v>177</v>
      </c>
      <c r="B137" s="32"/>
      <c r="C137" s="32"/>
      <c r="D137" s="32" t="s">
        <v>643</v>
      </c>
      <c r="E137" s="32"/>
      <c r="F137" s="33"/>
      <c r="G137" s="32"/>
      <c r="H137" s="38"/>
      <c r="I137" s="20">
        <f t="shared" si="21"/>
        <v>0</v>
      </c>
      <c r="J137" s="32" t="s">
        <v>177</v>
      </c>
      <c r="K137" s="32"/>
      <c r="L137" s="32"/>
      <c r="M137" s="32" t="s">
        <v>643</v>
      </c>
      <c r="N137" s="32"/>
      <c r="O137" s="33"/>
      <c r="P137" s="44"/>
      <c r="Q137" s="44"/>
      <c r="R137" s="5" t="str">
        <f t="shared" si="22"/>
        <v>OK</v>
      </c>
      <c r="S137" s="6" t="str">
        <f t="shared" si="23"/>
        <v>OK</v>
      </c>
      <c r="T137" s="6" t="str">
        <f t="shared" si="24"/>
        <v>OK</v>
      </c>
      <c r="U137" s="6" t="str">
        <f t="shared" si="25"/>
        <v>OK</v>
      </c>
      <c r="V137" s="6" t="str">
        <f t="shared" si="26"/>
        <v>OK</v>
      </c>
      <c r="W137" s="7" t="str">
        <f t="shared" si="27"/>
        <v>-</v>
      </c>
    </row>
    <row r="138" spans="1:23" ht="25.5" x14ac:dyDescent="0.2">
      <c r="A138" s="34" t="s">
        <v>178</v>
      </c>
      <c r="B138" s="35" t="s">
        <v>644</v>
      </c>
      <c r="C138" s="34" t="s">
        <v>26</v>
      </c>
      <c r="D138" s="34" t="s">
        <v>645</v>
      </c>
      <c r="E138" s="36" t="s">
        <v>39</v>
      </c>
      <c r="F138" s="35">
        <v>10.8</v>
      </c>
      <c r="G138" s="39">
        <v>905.76</v>
      </c>
      <c r="H138" s="39">
        <v>9782.2000000000007</v>
      </c>
      <c r="I138" s="21">
        <f t="shared" si="21"/>
        <v>2.3495694748879779E-4</v>
      </c>
      <c r="J138" s="34" t="s">
        <v>178</v>
      </c>
      <c r="K138" s="35" t="s">
        <v>644</v>
      </c>
      <c r="L138" s="34" t="s">
        <v>26</v>
      </c>
      <c r="M138" s="34" t="s">
        <v>645</v>
      </c>
      <c r="N138" s="36" t="s">
        <v>39</v>
      </c>
      <c r="O138" s="35">
        <v>10.8</v>
      </c>
      <c r="P138" s="45"/>
      <c r="Q138" s="45">
        <f t="shared" si="28"/>
        <v>0</v>
      </c>
      <c r="R138" s="5" t="str">
        <f t="shared" si="22"/>
        <v>OK</v>
      </c>
      <c r="S138" s="6" t="str">
        <f t="shared" si="23"/>
        <v>OK</v>
      </c>
      <c r="T138" s="6" t="str">
        <f t="shared" si="24"/>
        <v>OK</v>
      </c>
      <c r="U138" s="6" t="str">
        <f t="shared" si="25"/>
        <v>OK</v>
      </c>
      <c r="V138" s="6" t="str">
        <f t="shared" si="26"/>
        <v>OK</v>
      </c>
      <c r="W138" s="7">
        <f t="shared" si="27"/>
        <v>0</v>
      </c>
    </row>
    <row r="139" spans="1:23" ht="25.5" x14ac:dyDescent="0.2">
      <c r="A139" s="34" t="s">
        <v>179</v>
      </c>
      <c r="B139" s="35" t="s">
        <v>646</v>
      </c>
      <c r="C139" s="34" t="s">
        <v>26</v>
      </c>
      <c r="D139" s="34" t="s">
        <v>647</v>
      </c>
      <c r="E139" s="36" t="s">
        <v>39</v>
      </c>
      <c r="F139" s="35">
        <v>9.27</v>
      </c>
      <c r="G139" s="39">
        <v>376.47</v>
      </c>
      <c r="H139" s="39">
        <v>3489.87</v>
      </c>
      <c r="I139" s="21">
        <f t="shared" si="21"/>
        <v>8.3822575937184959E-5</v>
      </c>
      <c r="J139" s="34" t="s">
        <v>179</v>
      </c>
      <c r="K139" s="35" t="s">
        <v>646</v>
      </c>
      <c r="L139" s="34" t="s">
        <v>26</v>
      </c>
      <c r="M139" s="34" t="s">
        <v>647</v>
      </c>
      <c r="N139" s="36" t="s">
        <v>39</v>
      </c>
      <c r="O139" s="35">
        <v>9.27</v>
      </c>
      <c r="P139" s="45"/>
      <c r="Q139" s="45">
        <f t="shared" si="28"/>
        <v>0</v>
      </c>
      <c r="R139" s="5" t="str">
        <f t="shared" si="22"/>
        <v>OK</v>
      </c>
      <c r="S139" s="6" t="str">
        <f t="shared" si="23"/>
        <v>OK</v>
      </c>
      <c r="T139" s="6" t="str">
        <f t="shared" si="24"/>
        <v>OK</v>
      </c>
      <c r="U139" s="6" t="str">
        <f t="shared" si="25"/>
        <v>OK</v>
      </c>
      <c r="V139" s="6" t="str">
        <f t="shared" si="26"/>
        <v>OK</v>
      </c>
      <c r="W139" s="7">
        <f t="shared" si="27"/>
        <v>0</v>
      </c>
    </row>
    <row r="140" spans="1:23" ht="38.25" x14ac:dyDescent="0.2">
      <c r="A140" s="34" t="s">
        <v>180</v>
      </c>
      <c r="B140" s="35" t="s">
        <v>648</v>
      </c>
      <c r="C140" s="34" t="s">
        <v>26</v>
      </c>
      <c r="D140" s="34" t="s">
        <v>649</v>
      </c>
      <c r="E140" s="36" t="s">
        <v>23</v>
      </c>
      <c r="F140" s="35">
        <v>2</v>
      </c>
      <c r="G140" s="39">
        <v>3646.04</v>
      </c>
      <c r="H140" s="39">
        <v>7292.08</v>
      </c>
      <c r="I140" s="21">
        <f t="shared" si="21"/>
        <v>1.7514719159740269E-4</v>
      </c>
      <c r="J140" s="34" t="s">
        <v>180</v>
      </c>
      <c r="K140" s="35" t="s">
        <v>648</v>
      </c>
      <c r="L140" s="34" t="s">
        <v>26</v>
      </c>
      <c r="M140" s="34" t="s">
        <v>649</v>
      </c>
      <c r="N140" s="36" t="s">
        <v>23</v>
      </c>
      <c r="O140" s="35">
        <v>2</v>
      </c>
      <c r="P140" s="45"/>
      <c r="Q140" s="45">
        <f t="shared" si="28"/>
        <v>0</v>
      </c>
      <c r="R140" s="5" t="str">
        <f t="shared" si="22"/>
        <v>OK</v>
      </c>
      <c r="S140" s="6" t="str">
        <f t="shared" si="23"/>
        <v>OK</v>
      </c>
      <c r="T140" s="6" t="str">
        <f t="shared" si="24"/>
        <v>OK</v>
      </c>
      <c r="U140" s="6" t="str">
        <f t="shared" si="25"/>
        <v>OK</v>
      </c>
      <c r="V140" s="6" t="str">
        <f t="shared" si="26"/>
        <v>OK</v>
      </c>
      <c r="W140" s="7">
        <f t="shared" si="27"/>
        <v>0</v>
      </c>
    </row>
    <row r="141" spans="1:23" x14ac:dyDescent="0.2">
      <c r="A141" s="32" t="s">
        <v>181</v>
      </c>
      <c r="B141" s="32"/>
      <c r="C141" s="32"/>
      <c r="D141" s="32" t="s">
        <v>650</v>
      </c>
      <c r="E141" s="32"/>
      <c r="F141" s="33"/>
      <c r="G141" s="32"/>
      <c r="H141" s="38"/>
      <c r="I141" s="21">
        <f t="shared" ref="I141:I204" si="29">H141 / 41634010.42</f>
        <v>0</v>
      </c>
      <c r="J141" s="32" t="s">
        <v>181</v>
      </c>
      <c r="K141" s="32"/>
      <c r="L141" s="32"/>
      <c r="M141" s="32" t="s">
        <v>650</v>
      </c>
      <c r="N141" s="32"/>
      <c r="O141" s="33"/>
      <c r="P141" s="44"/>
      <c r="Q141" s="44"/>
      <c r="R141" s="5" t="str">
        <f t="shared" si="22"/>
        <v>OK</v>
      </c>
      <c r="S141" s="6" t="str">
        <f t="shared" si="23"/>
        <v>OK</v>
      </c>
      <c r="T141" s="6" t="str">
        <f t="shared" si="24"/>
        <v>OK</v>
      </c>
      <c r="U141" s="6" t="str">
        <f t="shared" si="25"/>
        <v>OK</v>
      </c>
      <c r="V141" s="6" t="str">
        <f t="shared" si="26"/>
        <v>OK</v>
      </c>
      <c r="W141" s="7" t="str">
        <f t="shared" si="27"/>
        <v>-</v>
      </c>
    </row>
    <row r="142" spans="1:23" x14ac:dyDescent="0.2">
      <c r="A142" s="34" t="s">
        <v>182</v>
      </c>
      <c r="B142" s="35" t="s">
        <v>651</v>
      </c>
      <c r="C142" s="34" t="s">
        <v>52</v>
      </c>
      <c r="D142" s="34" t="s">
        <v>652</v>
      </c>
      <c r="E142" s="36" t="s">
        <v>23</v>
      </c>
      <c r="F142" s="35">
        <v>14</v>
      </c>
      <c r="G142" s="39">
        <v>221.93</v>
      </c>
      <c r="H142" s="39">
        <v>3107.02</v>
      </c>
      <c r="I142" s="21">
        <f t="shared" si="29"/>
        <v>7.4626968880890231E-5</v>
      </c>
      <c r="J142" s="34" t="s">
        <v>182</v>
      </c>
      <c r="K142" s="35" t="s">
        <v>651</v>
      </c>
      <c r="L142" s="34" t="s">
        <v>52</v>
      </c>
      <c r="M142" s="34" t="s">
        <v>652</v>
      </c>
      <c r="N142" s="36" t="s">
        <v>23</v>
      </c>
      <c r="O142" s="35">
        <v>14</v>
      </c>
      <c r="P142" s="45"/>
      <c r="Q142" s="45">
        <f t="shared" ref="Q142:Q205" si="30">P142*O142</f>
        <v>0</v>
      </c>
      <c r="R142" s="5" t="str">
        <f t="shared" ref="R142:R205" si="31">IF(D142=M142,"OK","ERRO")</f>
        <v>OK</v>
      </c>
      <c r="S142" s="6" t="str">
        <f t="shared" ref="S142:S205" si="32">IF(E142=N142,"OK","ERRO")</f>
        <v>OK</v>
      </c>
      <c r="T142" s="6" t="str">
        <f t="shared" ref="T142:T205" si="33">IF(F142=O142,"OK","ERRO")</f>
        <v>OK</v>
      </c>
      <c r="U142" s="6" t="str">
        <f t="shared" ref="U142:U205" si="34">IF(G142&gt;=P142,"OK","ERRO")</f>
        <v>OK</v>
      </c>
      <c r="V142" s="6" t="str">
        <f t="shared" ref="V142:V205" si="35">IF(Q142&lt;=H142,"OK","ERRO")</f>
        <v>OK</v>
      </c>
      <c r="W142" s="7">
        <f t="shared" ref="W142:W205" si="36">IFERROR(Q142/H142,"-")</f>
        <v>0</v>
      </c>
    </row>
    <row r="143" spans="1:23" x14ac:dyDescent="0.2">
      <c r="A143" s="34" t="s">
        <v>653</v>
      </c>
      <c r="B143" s="35" t="s">
        <v>654</v>
      </c>
      <c r="C143" s="34" t="s">
        <v>52</v>
      </c>
      <c r="D143" s="34" t="s">
        <v>655</v>
      </c>
      <c r="E143" s="36" t="s">
        <v>39</v>
      </c>
      <c r="F143" s="35">
        <v>17</v>
      </c>
      <c r="G143" s="39">
        <v>1029.6400000000001</v>
      </c>
      <c r="H143" s="39">
        <v>17503.88</v>
      </c>
      <c r="I143" s="21">
        <f t="shared" si="29"/>
        <v>4.2042262619965018E-4</v>
      </c>
      <c r="J143" s="34" t="s">
        <v>653</v>
      </c>
      <c r="K143" s="35" t="s">
        <v>654</v>
      </c>
      <c r="L143" s="34" t="s">
        <v>52</v>
      </c>
      <c r="M143" s="34" t="s">
        <v>655</v>
      </c>
      <c r="N143" s="36" t="s">
        <v>39</v>
      </c>
      <c r="O143" s="35">
        <v>17</v>
      </c>
      <c r="P143" s="45"/>
      <c r="Q143" s="45">
        <f t="shared" si="30"/>
        <v>0</v>
      </c>
      <c r="R143" s="5" t="str">
        <f t="shared" si="31"/>
        <v>OK</v>
      </c>
      <c r="S143" s="6" t="str">
        <f t="shared" si="32"/>
        <v>OK</v>
      </c>
      <c r="T143" s="6" t="str">
        <f t="shared" si="33"/>
        <v>OK</v>
      </c>
      <c r="U143" s="6" t="str">
        <f t="shared" si="34"/>
        <v>OK</v>
      </c>
      <c r="V143" s="6" t="str">
        <f t="shared" si="35"/>
        <v>OK</v>
      </c>
      <c r="W143" s="7">
        <f t="shared" si="36"/>
        <v>0</v>
      </c>
    </row>
    <row r="144" spans="1:23" ht="38.25" x14ac:dyDescent="0.2">
      <c r="A144" s="34" t="s">
        <v>656</v>
      </c>
      <c r="B144" s="35" t="s">
        <v>657</v>
      </c>
      <c r="C144" s="34" t="s">
        <v>26</v>
      </c>
      <c r="D144" s="34" t="s">
        <v>658</v>
      </c>
      <c r="E144" s="36" t="s">
        <v>23</v>
      </c>
      <c r="F144" s="35">
        <v>15</v>
      </c>
      <c r="G144" s="39">
        <v>104.79</v>
      </c>
      <c r="H144" s="39">
        <v>1571.85</v>
      </c>
      <c r="I144" s="21">
        <f t="shared" si="29"/>
        <v>3.7753989686396389E-5</v>
      </c>
      <c r="J144" s="34" t="s">
        <v>656</v>
      </c>
      <c r="K144" s="35" t="s">
        <v>657</v>
      </c>
      <c r="L144" s="34" t="s">
        <v>26</v>
      </c>
      <c r="M144" s="34" t="s">
        <v>658</v>
      </c>
      <c r="N144" s="36" t="s">
        <v>23</v>
      </c>
      <c r="O144" s="35">
        <v>15</v>
      </c>
      <c r="P144" s="45"/>
      <c r="Q144" s="45">
        <f t="shared" si="30"/>
        <v>0</v>
      </c>
      <c r="R144" s="5" t="str">
        <f t="shared" si="31"/>
        <v>OK</v>
      </c>
      <c r="S144" s="6" t="str">
        <f t="shared" si="32"/>
        <v>OK</v>
      </c>
      <c r="T144" s="6" t="str">
        <f t="shared" si="33"/>
        <v>OK</v>
      </c>
      <c r="U144" s="6" t="str">
        <f t="shared" si="34"/>
        <v>OK</v>
      </c>
      <c r="V144" s="6" t="str">
        <f t="shared" si="35"/>
        <v>OK</v>
      </c>
      <c r="W144" s="7">
        <f t="shared" si="36"/>
        <v>0</v>
      </c>
    </row>
    <row r="145" spans="1:23" x14ac:dyDescent="0.2">
      <c r="A145" s="34" t="s">
        <v>659</v>
      </c>
      <c r="B145" s="35" t="s">
        <v>660</v>
      </c>
      <c r="C145" s="34" t="s">
        <v>52</v>
      </c>
      <c r="D145" s="34" t="s">
        <v>661</v>
      </c>
      <c r="E145" s="36" t="s">
        <v>23</v>
      </c>
      <c r="F145" s="35">
        <v>1</v>
      </c>
      <c r="G145" s="39">
        <v>1524.44</v>
      </c>
      <c r="H145" s="39">
        <v>1524.44</v>
      </c>
      <c r="I145" s="20">
        <f t="shared" si="29"/>
        <v>3.6615257204905121E-5</v>
      </c>
      <c r="J145" s="34" t="s">
        <v>659</v>
      </c>
      <c r="K145" s="35" t="s">
        <v>660</v>
      </c>
      <c r="L145" s="34" t="s">
        <v>52</v>
      </c>
      <c r="M145" s="34" t="s">
        <v>661</v>
      </c>
      <c r="N145" s="36" t="s">
        <v>23</v>
      </c>
      <c r="O145" s="35">
        <v>1</v>
      </c>
      <c r="P145" s="45"/>
      <c r="Q145" s="45">
        <f t="shared" si="30"/>
        <v>0</v>
      </c>
      <c r="R145" s="5" t="str">
        <f t="shared" si="31"/>
        <v>OK</v>
      </c>
      <c r="S145" s="6" t="str">
        <f t="shared" si="32"/>
        <v>OK</v>
      </c>
      <c r="T145" s="6" t="str">
        <f t="shared" si="33"/>
        <v>OK</v>
      </c>
      <c r="U145" s="6" t="str">
        <f t="shared" si="34"/>
        <v>OK</v>
      </c>
      <c r="V145" s="6" t="str">
        <f t="shared" si="35"/>
        <v>OK</v>
      </c>
      <c r="W145" s="7">
        <f t="shared" si="36"/>
        <v>0</v>
      </c>
    </row>
    <row r="146" spans="1:23" x14ac:dyDescent="0.2">
      <c r="A146" s="32" t="s">
        <v>183</v>
      </c>
      <c r="B146" s="32"/>
      <c r="C146" s="32"/>
      <c r="D146" s="32" t="s">
        <v>395</v>
      </c>
      <c r="E146" s="32"/>
      <c r="F146" s="33"/>
      <c r="G146" s="32"/>
      <c r="H146" s="38"/>
      <c r="I146" s="21">
        <f t="shared" si="29"/>
        <v>0</v>
      </c>
      <c r="J146" s="32" t="s">
        <v>183</v>
      </c>
      <c r="K146" s="32"/>
      <c r="L146" s="32"/>
      <c r="M146" s="32" t="s">
        <v>395</v>
      </c>
      <c r="N146" s="32"/>
      <c r="O146" s="33"/>
      <c r="P146" s="44"/>
      <c r="Q146" s="44"/>
      <c r="R146" s="5" t="str">
        <f t="shared" si="31"/>
        <v>OK</v>
      </c>
      <c r="S146" s="6" t="str">
        <f t="shared" si="32"/>
        <v>OK</v>
      </c>
      <c r="T146" s="6" t="str">
        <f t="shared" si="33"/>
        <v>OK</v>
      </c>
      <c r="U146" s="6" t="str">
        <f t="shared" si="34"/>
        <v>OK</v>
      </c>
      <c r="V146" s="6" t="str">
        <f t="shared" si="35"/>
        <v>OK</v>
      </c>
      <c r="W146" s="7" t="str">
        <f t="shared" si="36"/>
        <v>-</v>
      </c>
    </row>
    <row r="147" spans="1:23" ht="25.5" x14ac:dyDescent="0.2">
      <c r="A147" s="34" t="s">
        <v>184</v>
      </c>
      <c r="B147" s="35" t="s">
        <v>662</v>
      </c>
      <c r="C147" s="34" t="s">
        <v>26</v>
      </c>
      <c r="D147" s="34" t="s">
        <v>663</v>
      </c>
      <c r="E147" s="36" t="s">
        <v>39</v>
      </c>
      <c r="F147" s="35">
        <v>451.86</v>
      </c>
      <c r="G147" s="39">
        <v>194.02</v>
      </c>
      <c r="H147" s="39">
        <v>87669.87</v>
      </c>
      <c r="I147" s="20">
        <f t="shared" si="29"/>
        <v>2.1057272435586805E-3</v>
      </c>
      <c r="J147" s="34" t="s">
        <v>184</v>
      </c>
      <c r="K147" s="35" t="s">
        <v>662</v>
      </c>
      <c r="L147" s="34" t="s">
        <v>26</v>
      </c>
      <c r="M147" s="34" t="s">
        <v>663</v>
      </c>
      <c r="N147" s="36" t="s">
        <v>39</v>
      </c>
      <c r="O147" s="35">
        <v>451.86</v>
      </c>
      <c r="P147" s="45"/>
      <c r="Q147" s="45">
        <f t="shared" si="30"/>
        <v>0</v>
      </c>
      <c r="R147" s="5" t="str">
        <f t="shared" si="31"/>
        <v>OK</v>
      </c>
      <c r="S147" s="6" t="str">
        <f t="shared" si="32"/>
        <v>OK</v>
      </c>
      <c r="T147" s="6" t="str">
        <f t="shared" si="33"/>
        <v>OK</v>
      </c>
      <c r="U147" s="6" t="str">
        <f t="shared" si="34"/>
        <v>OK</v>
      </c>
      <c r="V147" s="6" t="str">
        <f t="shared" si="35"/>
        <v>OK</v>
      </c>
      <c r="W147" s="7">
        <f t="shared" si="36"/>
        <v>0</v>
      </c>
    </row>
    <row r="148" spans="1:23" ht="63.75" x14ac:dyDescent="0.2">
      <c r="A148" s="34" t="s">
        <v>185</v>
      </c>
      <c r="B148" s="35" t="s">
        <v>664</v>
      </c>
      <c r="C148" s="51" t="s">
        <v>18</v>
      </c>
      <c r="D148" s="34" t="s">
        <v>665</v>
      </c>
      <c r="E148" s="36" t="s">
        <v>39</v>
      </c>
      <c r="F148" s="35">
        <v>22.1</v>
      </c>
      <c r="G148" s="39">
        <v>179.57</v>
      </c>
      <c r="H148" s="39">
        <v>3968.49</v>
      </c>
      <c r="I148" s="21">
        <f t="shared" si="29"/>
        <v>9.531846583997659E-5</v>
      </c>
      <c r="J148" s="34" t="s">
        <v>185</v>
      </c>
      <c r="K148" s="35" t="s">
        <v>664</v>
      </c>
      <c r="L148" s="34" t="s">
        <v>18</v>
      </c>
      <c r="M148" s="34" t="s">
        <v>665</v>
      </c>
      <c r="N148" s="36" t="s">
        <v>39</v>
      </c>
      <c r="O148" s="35">
        <v>22.1</v>
      </c>
      <c r="P148" s="45"/>
      <c r="Q148" s="45">
        <f t="shared" si="30"/>
        <v>0</v>
      </c>
      <c r="R148" s="5" t="str">
        <f t="shared" si="31"/>
        <v>OK</v>
      </c>
      <c r="S148" s="6" t="str">
        <f t="shared" si="32"/>
        <v>OK</v>
      </c>
      <c r="T148" s="6" t="str">
        <f t="shared" si="33"/>
        <v>OK</v>
      </c>
      <c r="U148" s="6" t="str">
        <f t="shared" si="34"/>
        <v>OK</v>
      </c>
      <c r="V148" s="6" t="str">
        <f t="shared" si="35"/>
        <v>OK</v>
      </c>
      <c r="W148" s="7">
        <f t="shared" si="36"/>
        <v>0</v>
      </c>
    </row>
    <row r="149" spans="1:23" x14ac:dyDescent="0.2">
      <c r="A149" s="34" t="s">
        <v>186</v>
      </c>
      <c r="B149" s="35" t="s">
        <v>666</v>
      </c>
      <c r="C149" s="34" t="s">
        <v>52</v>
      </c>
      <c r="D149" s="34" t="s">
        <v>667</v>
      </c>
      <c r="E149" s="36" t="s">
        <v>39</v>
      </c>
      <c r="F149" s="35">
        <v>24.31</v>
      </c>
      <c r="G149" s="39">
        <v>495.24</v>
      </c>
      <c r="H149" s="39">
        <v>12039.28</v>
      </c>
      <c r="I149" s="21">
        <f t="shared" si="29"/>
        <v>2.8916935645999199E-4</v>
      </c>
      <c r="J149" s="34" t="s">
        <v>186</v>
      </c>
      <c r="K149" s="35" t="s">
        <v>666</v>
      </c>
      <c r="L149" s="34" t="s">
        <v>52</v>
      </c>
      <c r="M149" s="34" t="s">
        <v>667</v>
      </c>
      <c r="N149" s="36" t="s">
        <v>39</v>
      </c>
      <c r="O149" s="35">
        <v>24.31</v>
      </c>
      <c r="P149" s="45"/>
      <c r="Q149" s="45">
        <f t="shared" si="30"/>
        <v>0</v>
      </c>
      <c r="R149" s="5" t="str">
        <f t="shared" si="31"/>
        <v>OK</v>
      </c>
      <c r="S149" s="6" t="str">
        <f t="shared" si="32"/>
        <v>OK</v>
      </c>
      <c r="T149" s="6" t="str">
        <f t="shared" si="33"/>
        <v>OK</v>
      </c>
      <c r="U149" s="6" t="str">
        <f t="shared" si="34"/>
        <v>OK</v>
      </c>
      <c r="V149" s="6" t="str">
        <f t="shared" si="35"/>
        <v>OK</v>
      </c>
      <c r="W149" s="7">
        <f t="shared" si="36"/>
        <v>0</v>
      </c>
    </row>
    <row r="150" spans="1:23" x14ac:dyDescent="0.2">
      <c r="A150" s="32" t="s">
        <v>187</v>
      </c>
      <c r="B150" s="32"/>
      <c r="C150" s="32"/>
      <c r="D150" s="32" t="s">
        <v>668</v>
      </c>
      <c r="E150" s="32"/>
      <c r="F150" s="33"/>
      <c r="G150" s="32"/>
      <c r="H150" s="38"/>
      <c r="I150" s="21">
        <f t="shared" si="29"/>
        <v>0</v>
      </c>
      <c r="J150" s="32" t="s">
        <v>187</v>
      </c>
      <c r="K150" s="32"/>
      <c r="L150" s="32"/>
      <c r="M150" s="32" t="s">
        <v>668</v>
      </c>
      <c r="N150" s="32"/>
      <c r="O150" s="33"/>
      <c r="P150" s="44"/>
      <c r="Q150" s="44"/>
      <c r="R150" s="5" t="str">
        <f t="shared" si="31"/>
        <v>OK</v>
      </c>
      <c r="S150" s="6" t="str">
        <f t="shared" si="32"/>
        <v>OK</v>
      </c>
      <c r="T150" s="6" t="str">
        <f t="shared" si="33"/>
        <v>OK</v>
      </c>
      <c r="U150" s="6" t="str">
        <f t="shared" si="34"/>
        <v>OK</v>
      </c>
      <c r="V150" s="6" t="str">
        <f t="shared" si="35"/>
        <v>OK</v>
      </c>
      <c r="W150" s="7" t="str">
        <f t="shared" si="36"/>
        <v>-</v>
      </c>
    </row>
    <row r="151" spans="1:23" x14ac:dyDescent="0.2">
      <c r="A151" s="32" t="s">
        <v>188</v>
      </c>
      <c r="B151" s="32"/>
      <c r="C151" s="32"/>
      <c r="D151" s="32" t="s">
        <v>669</v>
      </c>
      <c r="E151" s="32"/>
      <c r="F151" s="33"/>
      <c r="G151" s="32"/>
      <c r="H151" s="38"/>
      <c r="I151" s="21">
        <f t="shared" si="29"/>
        <v>0</v>
      </c>
      <c r="J151" s="32" t="s">
        <v>188</v>
      </c>
      <c r="K151" s="32"/>
      <c r="L151" s="32"/>
      <c r="M151" s="32" t="s">
        <v>669</v>
      </c>
      <c r="N151" s="32"/>
      <c r="O151" s="33"/>
      <c r="P151" s="44"/>
      <c r="Q151" s="44"/>
      <c r="R151" s="5" t="str">
        <f t="shared" si="31"/>
        <v>OK</v>
      </c>
      <c r="S151" s="6" t="str">
        <f t="shared" si="32"/>
        <v>OK</v>
      </c>
      <c r="T151" s="6" t="str">
        <f t="shared" si="33"/>
        <v>OK</v>
      </c>
      <c r="U151" s="6" t="str">
        <f t="shared" si="34"/>
        <v>OK</v>
      </c>
      <c r="V151" s="6" t="str">
        <f t="shared" si="35"/>
        <v>OK</v>
      </c>
      <c r="W151" s="7" t="str">
        <f t="shared" si="36"/>
        <v>-</v>
      </c>
    </row>
    <row r="152" spans="1:23" ht="38.25" x14ac:dyDescent="0.2">
      <c r="A152" s="34" t="s">
        <v>189</v>
      </c>
      <c r="B152" s="35" t="s">
        <v>670</v>
      </c>
      <c r="C152" s="34" t="s">
        <v>26</v>
      </c>
      <c r="D152" s="34" t="s">
        <v>671</v>
      </c>
      <c r="E152" s="36" t="s">
        <v>23</v>
      </c>
      <c r="F152" s="35">
        <v>36</v>
      </c>
      <c r="G152" s="39">
        <v>42.26</v>
      </c>
      <c r="H152" s="39">
        <v>1521.36</v>
      </c>
      <c r="I152" s="20">
        <f t="shared" si="29"/>
        <v>3.6541279224669029E-5</v>
      </c>
      <c r="J152" s="34" t="s">
        <v>189</v>
      </c>
      <c r="K152" s="35" t="s">
        <v>670</v>
      </c>
      <c r="L152" s="34" t="s">
        <v>26</v>
      </c>
      <c r="M152" s="34" t="s">
        <v>671</v>
      </c>
      <c r="N152" s="36" t="s">
        <v>23</v>
      </c>
      <c r="O152" s="35">
        <v>36</v>
      </c>
      <c r="P152" s="45"/>
      <c r="Q152" s="45">
        <f t="shared" si="30"/>
        <v>0</v>
      </c>
      <c r="R152" s="5" t="str">
        <f t="shared" si="31"/>
        <v>OK</v>
      </c>
      <c r="S152" s="6" t="str">
        <f t="shared" si="32"/>
        <v>OK</v>
      </c>
      <c r="T152" s="6" t="str">
        <f t="shared" si="33"/>
        <v>OK</v>
      </c>
      <c r="U152" s="6" t="str">
        <f t="shared" si="34"/>
        <v>OK</v>
      </c>
      <c r="V152" s="6" t="str">
        <f t="shared" si="35"/>
        <v>OK</v>
      </c>
      <c r="W152" s="7">
        <f t="shared" si="36"/>
        <v>0</v>
      </c>
    </row>
    <row r="153" spans="1:23" ht="38.25" x14ac:dyDescent="0.2">
      <c r="A153" s="34" t="s">
        <v>190</v>
      </c>
      <c r="B153" s="35" t="s">
        <v>672</v>
      </c>
      <c r="C153" s="34" t="s">
        <v>26</v>
      </c>
      <c r="D153" s="34" t="s">
        <v>673</v>
      </c>
      <c r="E153" s="36" t="s">
        <v>23</v>
      </c>
      <c r="F153" s="35">
        <v>18</v>
      </c>
      <c r="G153" s="39">
        <v>81.5</v>
      </c>
      <c r="H153" s="39">
        <v>1467</v>
      </c>
      <c r="I153" s="21">
        <f t="shared" si="29"/>
        <v>3.5235615911151511E-5</v>
      </c>
      <c r="J153" s="34" t="s">
        <v>190</v>
      </c>
      <c r="K153" s="35" t="s">
        <v>672</v>
      </c>
      <c r="L153" s="34" t="s">
        <v>26</v>
      </c>
      <c r="M153" s="34" t="s">
        <v>673</v>
      </c>
      <c r="N153" s="36" t="s">
        <v>23</v>
      </c>
      <c r="O153" s="35">
        <v>18</v>
      </c>
      <c r="P153" s="45"/>
      <c r="Q153" s="45">
        <f t="shared" si="30"/>
        <v>0</v>
      </c>
      <c r="R153" s="5" t="str">
        <f t="shared" si="31"/>
        <v>OK</v>
      </c>
      <c r="S153" s="6" t="str">
        <f t="shared" si="32"/>
        <v>OK</v>
      </c>
      <c r="T153" s="6" t="str">
        <f t="shared" si="33"/>
        <v>OK</v>
      </c>
      <c r="U153" s="6" t="str">
        <f t="shared" si="34"/>
        <v>OK</v>
      </c>
      <c r="V153" s="6" t="str">
        <f t="shared" si="35"/>
        <v>OK</v>
      </c>
      <c r="W153" s="7">
        <f t="shared" si="36"/>
        <v>0</v>
      </c>
    </row>
    <row r="154" spans="1:23" ht="38.25" x14ac:dyDescent="0.2">
      <c r="A154" s="34" t="s">
        <v>191</v>
      </c>
      <c r="B154" s="35" t="s">
        <v>674</v>
      </c>
      <c r="C154" s="34" t="s">
        <v>26</v>
      </c>
      <c r="D154" s="34" t="s">
        <v>675</v>
      </c>
      <c r="E154" s="36" t="s">
        <v>23</v>
      </c>
      <c r="F154" s="35">
        <v>4</v>
      </c>
      <c r="G154" s="39">
        <v>13.03</v>
      </c>
      <c r="H154" s="39">
        <v>52.12</v>
      </c>
      <c r="I154" s="21">
        <f t="shared" si="29"/>
        <v>1.2518611460730857E-6</v>
      </c>
      <c r="J154" s="34" t="s">
        <v>191</v>
      </c>
      <c r="K154" s="35" t="s">
        <v>674</v>
      </c>
      <c r="L154" s="34" t="s">
        <v>26</v>
      </c>
      <c r="M154" s="34" t="s">
        <v>675</v>
      </c>
      <c r="N154" s="36" t="s">
        <v>23</v>
      </c>
      <c r="O154" s="35">
        <v>4</v>
      </c>
      <c r="P154" s="45"/>
      <c r="Q154" s="45">
        <f t="shared" si="30"/>
        <v>0</v>
      </c>
      <c r="R154" s="5" t="str">
        <f t="shared" si="31"/>
        <v>OK</v>
      </c>
      <c r="S154" s="6" t="str">
        <f t="shared" si="32"/>
        <v>OK</v>
      </c>
      <c r="T154" s="6" t="str">
        <f t="shared" si="33"/>
        <v>OK</v>
      </c>
      <c r="U154" s="6" t="str">
        <f t="shared" si="34"/>
        <v>OK</v>
      </c>
      <c r="V154" s="6" t="str">
        <f t="shared" si="35"/>
        <v>OK</v>
      </c>
      <c r="W154" s="7">
        <f t="shared" si="36"/>
        <v>0</v>
      </c>
    </row>
    <row r="155" spans="1:23" ht="25.5" x14ac:dyDescent="0.2">
      <c r="A155" s="34" t="s">
        <v>192</v>
      </c>
      <c r="B155" s="35" t="s">
        <v>197</v>
      </c>
      <c r="C155" s="51" t="s">
        <v>18</v>
      </c>
      <c r="D155" s="34" t="s">
        <v>198</v>
      </c>
      <c r="E155" s="36" t="s">
        <v>23</v>
      </c>
      <c r="F155" s="35">
        <v>2</v>
      </c>
      <c r="G155" s="39">
        <v>539.04</v>
      </c>
      <c r="H155" s="39">
        <v>1078.08</v>
      </c>
      <c r="I155" s="21">
        <f t="shared" si="29"/>
        <v>2.5894214588612284E-5</v>
      </c>
      <c r="J155" s="34" t="s">
        <v>192</v>
      </c>
      <c r="K155" s="35" t="s">
        <v>197</v>
      </c>
      <c r="L155" s="34" t="s">
        <v>18</v>
      </c>
      <c r="M155" s="34" t="s">
        <v>198</v>
      </c>
      <c r="N155" s="36" t="s">
        <v>23</v>
      </c>
      <c r="O155" s="35">
        <v>2</v>
      </c>
      <c r="P155" s="45"/>
      <c r="Q155" s="45">
        <f t="shared" si="30"/>
        <v>0</v>
      </c>
      <c r="R155" s="5" t="str">
        <f t="shared" si="31"/>
        <v>OK</v>
      </c>
      <c r="S155" s="6" t="str">
        <f t="shared" si="32"/>
        <v>OK</v>
      </c>
      <c r="T155" s="6" t="str">
        <f t="shared" si="33"/>
        <v>OK</v>
      </c>
      <c r="U155" s="6" t="str">
        <f t="shared" si="34"/>
        <v>OK</v>
      </c>
      <c r="V155" s="6" t="str">
        <f t="shared" si="35"/>
        <v>OK</v>
      </c>
      <c r="W155" s="7">
        <f t="shared" si="36"/>
        <v>0</v>
      </c>
    </row>
    <row r="156" spans="1:23" ht="38.25" x14ac:dyDescent="0.2">
      <c r="A156" s="34" t="s">
        <v>193</v>
      </c>
      <c r="B156" s="35" t="s">
        <v>676</v>
      </c>
      <c r="C156" s="51" t="s">
        <v>18</v>
      </c>
      <c r="D156" s="34" t="s">
        <v>677</v>
      </c>
      <c r="E156" s="36" t="s">
        <v>20</v>
      </c>
      <c r="F156" s="35">
        <v>148</v>
      </c>
      <c r="G156" s="39">
        <v>31.55</v>
      </c>
      <c r="H156" s="39">
        <v>4669.3999999999996</v>
      </c>
      <c r="I156" s="20">
        <f t="shared" si="29"/>
        <v>1.1215350029688539E-4</v>
      </c>
      <c r="J156" s="34" t="s">
        <v>193</v>
      </c>
      <c r="K156" s="35" t="s">
        <v>676</v>
      </c>
      <c r="L156" s="34" t="s">
        <v>18</v>
      </c>
      <c r="M156" s="34" t="s">
        <v>677</v>
      </c>
      <c r="N156" s="36" t="s">
        <v>20</v>
      </c>
      <c r="O156" s="35">
        <v>148</v>
      </c>
      <c r="P156" s="45"/>
      <c r="Q156" s="45">
        <f t="shared" si="30"/>
        <v>0</v>
      </c>
      <c r="R156" s="5" t="str">
        <f t="shared" si="31"/>
        <v>OK</v>
      </c>
      <c r="S156" s="6" t="str">
        <f t="shared" si="32"/>
        <v>OK</v>
      </c>
      <c r="T156" s="6" t="str">
        <f t="shared" si="33"/>
        <v>OK</v>
      </c>
      <c r="U156" s="6" t="str">
        <f t="shared" si="34"/>
        <v>OK</v>
      </c>
      <c r="V156" s="6" t="str">
        <f t="shared" si="35"/>
        <v>OK</v>
      </c>
      <c r="W156" s="7">
        <f t="shared" si="36"/>
        <v>0</v>
      </c>
    </row>
    <row r="157" spans="1:23" ht="51" x14ac:dyDescent="0.2">
      <c r="A157" s="34" t="s">
        <v>194</v>
      </c>
      <c r="B157" s="35" t="s">
        <v>678</v>
      </c>
      <c r="C157" s="51" t="s">
        <v>18</v>
      </c>
      <c r="D157" s="34" t="s">
        <v>679</v>
      </c>
      <c r="E157" s="36" t="s">
        <v>20</v>
      </c>
      <c r="F157" s="35">
        <v>113</v>
      </c>
      <c r="G157" s="39">
        <v>43.06</v>
      </c>
      <c r="H157" s="39">
        <v>4865.78</v>
      </c>
      <c r="I157" s="21">
        <f t="shared" si="29"/>
        <v>1.168703171016788E-4</v>
      </c>
      <c r="J157" s="34" t="s">
        <v>194</v>
      </c>
      <c r="K157" s="35" t="s">
        <v>678</v>
      </c>
      <c r="L157" s="34" t="s">
        <v>18</v>
      </c>
      <c r="M157" s="34" t="s">
        <v>679</v>
      </c>
      <c r="N157" s="36" t="s">
        <v>20</v>
      </c>
      <c r="O157" s="35">
        <v>113</v>
      </c>
      <c r="P157" s="45"/>
      <c r="Q157" s="45">
        <f t="shared" si="30"/>
        <v>0</v>
      </c>
      <c r="R157" s="5" t="str">
        <f t="shared" si="31"/>
        <v>OK</v>
      </c>
      <c r="S157" s="6" t="str">
        <f t="shared" si="32"/>
        <v>OK</v>
      </c>
      <c r="T157" s="6" t="str">
        <f t="shared" si="33"/>
        <v>OK</v>
      </c>
      <c r="U157" s="6" t="str">
        <f t="shared" si="34"/>
        <v>OK</v>
      </c>
      <c r="V157" s="6" t="str">
        <f t="shared" si="35"/>
        <v>OK</v>
      </c>
      <c r="W157" s="7">
        <f t="shared" si="36"/>
        <v>0</v>
      </c>
    </row>
    <row r="158" spans="1:23" ht="38.25" x14ac:dyDescent="0.2">
      <c r="A158" s="34" t="s">
        <v>680</v>
      </c>
      <c r="B158" s="35" t="s">
        <v>681</v>
      </c>
      <c r="C158" s="51" t="s">
        <v>18</v>
      </c>
      <c r="D158" s="34" t="s">
        <v>682</v>
      </c>
      <c r="E158" s="36" t="s">
        <v>20</v>
      </c>
      <c r="F158" s="35">
        <v>87</v>
      </c>
      <c r="G158" s="39">
        <v>59.89</v>
      </c>
      <c r="H158" s="39">
        <v>5210.43</v>
      </c>
      <c r="I158" s="20">
        <f t="shared" si="29"/>
        <v>1.2514840505244799E-4</v>
      </c>
      <c r="J158" s="34" t="s">
        <v>680</v>
      </c>
      <c r="K158" s="35" t="s">
        <v>681</v>
      </c>
      <c r="L158" s="34" t="s">
        <v>18</v>
      </c>
      <c r="M158" s="34" t="s">
        <v>682</v>
      </c>
      <c r="N158" s="36" t="s">
        <v>20</v>
      </c>
      <c r="O158" s="35">
        <v>87</v>
      </c>
      <c r="P158" s="45"/>
      <c r="Q158" s="45">
        <f t="shared" si="30"/>
        <v>0</v>
      </c>
      <c r="R158" s="5" t="str">
        <f t="shared" si="31"/>
        <v>OK</v>
      </c>
      <c r="S158" s="6" t="str">
        <f t="shared" si="32"/>
        <v>OK</v>
      </c>
      <c r="T158" s="6" t="str">
        <f t="shared" si="33"/>
        <v>OK</v>
      </c>
      <c r="U158" s="6" t="str">
        <f t="shared" si="34"/>
        <v>OK</v>
      </c>
      <c r="V158" s="6" t="str">
        <f t="shared" si="35"/>
        <v>OK</v>
      </c>
      <c r="W158" s="7">
        <f t="shared" si="36"/>
        <v>0</v>
      </c>
    </row>
    <row r="159" spans="1:23" x14ac:dyDescent="0.2">
      <c r="A159" s="32" t="s">
        <v>195</v>
      </c>
      <c r="B159" s="32"/>
      <c r="C159" s="32"/>
      <c r="D159" s="32" t="s">
        <v>683</v>
      </c>
      <c r="E159" s="32"/>
      <c r="F159" s="33"/>
      <c r="G159" s="32"/>
      <c r="H159" s="38"/>
      <c r="I159" s="20">
        <f t="shared" si="29"/>
        <v>0</v>
      </c>
      <c r="J159" s="32" t="s">
        <v>195</v>
      </c>
      <c r="K159" s="32"/>
      <c r="L159" s="32"/>
      <c r="M159" s="32" t="s">
        <v>683</v>
      </c>
      <c r="N159" s="32"/>
      <c r="O159" s="33"/>
      <c r="P159" s="44"/>
      <c r="Q159" s="44"/>
      <c r="R159" s="5" t="str">
        <f t="shared" si="31"/>
        <v>OK</v>
      </c>
      <c r="S159" s="6" t="str">
        <f t="shared" si="32"/>
        <v>OK</v>
      </c>
      <c r="T159" s="6" t="str">
        <f t="shared" si="33"/>
        <v>OK</v>
      </c>
      <c r="U159" s="6" t="str">
        <f t="shared" si="34"/>
        <v>OK</v>
      </c>
      <c r="V159" s="6" t="str">
        <f t="shared" si="35"/>
        <v>OK</v>
      </c>
      <c r="W159" s="7" t="str">
        <f t="shared" si="36"/>
        <v>-</v>
      </c>
    </row>
    <row r="160" spans="1:23" ht="25.5" x14ac:dyDescent="0.2">
      <c r="A160" s="34" t="s">
        <v>196</v>
      </c>
      <c r="B160" s="35" t="s">
        <v>403</v>
      </c>
      <c r="C160" s="34" t="s">
        <v>26</v>
      </c>
      <c r="D160" s="34" t="s">
        <v>404</v>
      </c>
      <c r="E160" s="36" t="s">
        <v>23</v>
      </c>
      <c r="F160" s="35">
        <v>1</v>
      </c>
      <c r="G160" s="39">
        <v>91.17</v>
      </c>
      <c r="H160" s="39">
        <v>91.17</v>
      </c>
      <c r="I160" s="21">
        <f t="shared" si="29"/>
        <v>2.189796252637821E-6</v>
      </c>
      <c r="J160" s="34" t="s">
        <v>196</v>
      </c>
      <c r="K160" s="35" t="s">
        <v>403</v>
      </c>
      <c r="L160" s="34" t="s">
        <v>26</v>
      </c>
      <c r="M160" s="34" t="s">
        <v>404</v>
      </c>
      <c r="N160" s="36" t="s">
        <v>23</v>
      </c>
      <c r="O160" s="35">
        <v>1</v>
      </c>
      <c r="P160" s="45"/>
      <c r="Q160" s="45">
        <f t="shared" si="30"/>
        <v>0</v>
      </c>
      <c r="R160" s="5" t="str">
        <f t="shared" si="31"/>
        <v>OK</v>
      </c>
      <c r="S160" s="6" t="str">
        <f t="shared" si="32"/>
        <v>OK</v>
      </c>
      <c r="T160" s="6" t="str">
        <f t="shared" si="33"/>
        <v>OK</v>
      </c>
      <c r="U160" s="6" t="str">
        <f t="shared" si="34"/>
        <v>OK</v>
      </c>
      <c r="V160" s="6" t="str">
        <f t="shared" si="35"/>
        <v>OK</v>
      </c>
      <c r="W160" s="7">
        <f t="shared" si="36"/>
        <v>0</v>
      </c>
    </row>
    <row r="161" spans="1:23" ht="38.25" x14ac:dyDescent="0.2">
      <c r="A161" s="34" t="s">
        <v>684</v>
      </c>
      <c r="B161" s="35" t="s">
        <v>685</v>
      </c>
      <c r="C161" s="34" t="s">
        <v>26</v>
      </c>
      <c r="D161" s="34" t="s">
        <v>686</v>
      </c>
      <c r="E161" s="36" t="s">
        <v>23</v>
      </c>
      <c r="F161" s="35">
        <v>2</v>
      </c>
      <c r="G161" s="39">
        <v>9.75</v>
      </c>
      <c r="H161" s="39">
        <v>19.5</v>
      </c>
      <c r="I161" s="20">
        <f t="shared" si="29"/>
        <v>4.6836708266356816E-7</v>
      </c>
      <c r="J161" s="34" t="s">
        <v>684</v>
      </c>
      <c r="K161" s="35" t="s">
        <v>685</v>
      </c>
      <c r="L161" s="34" t="s">
        <v>26</v>
      </c>
      <c r="M161" s="34" t="s">
        <v>686</v>
      </c>
      <c r="N161" s="36" t="s">
        <v>23</v>
      </c>
      <c r="O161" s="35">
        <v>2</v>
      </c>
      <c r="P161" s="45"/>
      <c r="Q161" s="45">
        <f t="shared" si="30"/>
        <v>0</v>
      </c>
      <c r="R161" s="5" t="str">
        <f t="shared" si="31"/>
        <v>OK</v>
      </c>
      <c r="S161" s="6" t="str">
        <f t="shared" si="32"/>
        <v>OK</v>
      </c>
      <c r="T161" s="6" t="str">
        <f t="shared" si="33"/>
        <v>OK</v>
      </c>
      <c r="U161" s="6" t="str">
        <f t="shared" si="34"/>
        <v>OK</v>
      </c>
      <c r="V161" s="6" t="str">
        <f t="shared" si="35"/>
        <v>OK</v>
      </c>
      <c r="W161" s="7">
        <f t="shared" si="36"/>
        <v>0</v>
      </c>
    </row>
    <row r="162" spans="1:23" ht="38.25" x14ac:dyDescent="0.2">
      <c r="A162" s="34" t="s">
        <v>687</v>
      </c>
      <c r="B162" s="35" t="s">
        <v>688</v>
      </c>
      <c r="C162" s="34" t="s">
        <v>26</v>
      </c>
      <c r="D162" s="34" t="s">
        <v>689</v>
      </c>
      <c r="E162" s="36" t="s">
        <v>23</v>
      </c>
      <c r="F162" s="35">
        <v>1</v>
      </c>
      <c r="G162" s="39">
        <v>189.27</v>
      </c>
      <c r="H162" s="39">
        <v>189.27</v>
      </c>
      <c r="I162" s="21">
        <f t="shared" si="29"/>
        <v>4.546042960806849E-6</v>
      </c>
      <c r="J162" s="34" t="s">
        <v>687</v>
      </c>
      <c r="K162" s="35" t="s">
        <v>688</v>
      </c>
      <c r="L162" s="34" t="s">
        <v>26</v>
      </c>
      <c r="M162" s="34" t="s">
        <v>689</v>
      </c>
      <c r="N162" s="36" t="s">
        <v>23</v>
      </c>
      <c r="O162" s="35">
        <v>1</v>
      </c>
      <c r="P162" s="45"/>
      <c r="Q162" s="45">
        <f t="shared" si="30"/>
        <v>0</v>
      </c>
      <c r="R162" s="5" t="str">
        <f t="shared" si="31"/>
        <v>OK</v>
      </c>
      <c r="S162" s="6" t="str">
        <f t="shared" si="32"/>
        <v>OK</v>
      </c>
      <c r="T162" s="6" t="str">
        <f t="shared" si="33"/>
        <v>OK</v>
      </c>
      <c r="U162" s="6" t="str">
        <f t="shared" si="34"/>
        <v>OK</v>
      </c>
      <c r="V162" s="6" t="str">
        <f t="shared" si="35"/>
        <v>OK</v>
      </c>
      <c r="W162" s="7">
        <f t="shared" si="36"/>
        <v>0</v>
      </c>
    </row>
    <row r="163" spans="1:23" ht="38.25" x14ac:dyDescent="0.2">
      <c r="A163" s="34" t="s">
        <v>690</v>
      </c>
      <c r="B163" s="35" t="s">
        <v>691</v>
      </c>
      <c r="C163" s="34" t="s">
        <v>26</v>
      </c>
      <c r="D163" s="34" t="s">
        <v>692</v>
      </c>
      <c r="E163" s="36" t="s">
        <v>23</v>
      </c>
      <c r="F163" s="35">
        <v>36</v>
      </c>
      <c r="G163" s="39">
        <v>6.78</v>
      </c>
      <c r="H163" s="39">
        <v>244.08</v>
      </c>
      <c r="I163" s="20">
        <f t="shared" si="29"/>
        <v>5.8625147454627551E-6</v>
      </c>
      <c r="J163" s="34" t="s">
        <v>690</v>
      </c>
      <c r="K163" s="35" t="s">
        <v>691</v>
      </c>
      <c r="L163" s="34" t="s">
        <v>26</v>
      </c>
      <c r="M163" s="34" t="s">
        <v>692</v>
      </c>
      <c r="N163" s="36" t="s">
        <v>23</v>
      </c>
      <c r="O163" s="35">
        <v>36</v>
      </c>
      <c r="P163" s="45"/>
      <c r="Q163" s="45">
        <f t="shared" si="30"/>
        <v>0</v>
      </c>
      <c r="R163" s="5" t="str">
        <f t="shared" si="31"/>
        <v>OK</v>
      </c>
      <c r="S163" s="6" t="str">
        <f t="shared" si="32"/>
        <v>OK</v>
      </c>
      <c r="T163" s="6" t="str">
        <f t="shared" si="33"/>
        <v>OK</v>
      </c>
      <c r="U163" s="6" t="str">
        <f t="shared" si="34"/>
        <v>OK</v>
      </c>
      <c r="V163" s="6" t="str">
        <f t="shared" si="35"/>
        <v>OK</v>
      </c>
      <c r="W163" s="7">
        <f t="shared" si="36"/>
        <v>0</v>
      </c>
    </row>
    <row r="164" spans="1:23" ht="38.25" x14ac:dyDescent="0.2">
      <c r="A164" s="34" t="s">
        <v>693</v>
      </c>
      <c r="B164" s="35" t="s">
        <v>206</v>
      </c>
      <c r="C164" s="34" t="s">
        <v>26</v>
      </c>
      <c r="D164" s="34" t="s">
        <v>207</v>
      </c>
      <c r="E164" s="36" t="s">
        <v>23</v>
      </c>
      <c r="F164" s="35">
        <v>68</v>
      </c>
      <c r="G164" s="39">
        <v>155.11000000000001</v>
      </c>
      <c r="H164" s="39">
        <v>10547.48</v>
      </c>
      <c r="I164" s="21">
        <f t="shared" si="29"/>
        <v>2.5333807369499139E-4</v>
      </c>
      <c r="J164" s="34" t="s">
        <v>693</v>
      </c>
      <c r="K164" s="35" t="s">
        <v>206</v>
      </c>
      <c r="L164" s="34" t="s">
        <v>26</v>
      </c>
      <c r="M164" s="34" t="s">
        <v>207</v>
      </c>
      <c r="N164" s="36" t="s">
        <v>23</v>
      </c>
      <c r="O164" s="35">
        <v>68</v>
      </c>
      <c r="P164" s="45"/>
      <c r="Q164" s="45">
        <f t="shared" si="30"/>
        <v>0</v>
      </c>
      <c r="R164" s="5" t="str">
        <f t="shared" si="31"/>
        <v>OK</v>
      </c>
      <c r="S164" s="6" t="str">
        <f t="shared" si="32"/>
        <v>OK</v>
      </c>
      <c r="T164" s="6" t="str">
        <f t="shared" si="33"/>
        <v>OK</v>
      </c>
      <c r="U164" s="6" t="str">
        <f t="shared" si="34"/>
        <v>OK</v>
      </c>
      <c r="V164" s="6" t="str">
        <f t="shared" si="35"/>
        <v>OK</v>
      </c>
      <c r="W164" s="7">
        <f t="shared" si="36"/>
        <v>0</v>
      </c>
    </row>
    <row r="165" spans="1:23" ht="38.25" x14ac:dyDescent="0.2">
      <c r="A165" s="34" t="s">
        <v>694</v>
      </c>
      <c r="B165" s="35" t="s">
        <v>695</v>
      </c>
      <c r="C165" s="34" t="s">
        <v>26</v>
      </c>
      <c r="D165" s="34" t="s">
        <v>696</v>
      </c>
      <c r="E165" s="36" t="s">
        <v>23</v>
      </c>
      <c r="F165" s="35">
        <v>5</v>
      </c>
      <c r="G165" s="39">
        <v>22.99</v>
      </c>
      <c r="H165" s="39">
        <v>114.95</v>
      </c>
      <c r="I165" s="21">
        <f t="shared" si="29"/>
        <v>2.7609639052398545E-6</v>
      </c>
      <c r="J165" s="34" t="s">
        <v>694</v>
      </c>
      <c r="K165" s="35" t="s">
        <v>695</v>
      </c>
      <c r="L165" s="34" t="s">
        <v>26</v>
      </c>
      <c r="M165" s="34" t="s">
        <v>696</v>
      </c>
      <c r="N165" s="36" t="s">
        <v>23</v>
      </c>
      <c r="O165" s="35">
        <v>5</v>
      </c>
      <c r="P165" s="45"/>
      <c r="Q165" s="45">
        <f t="shared" si="30"/>
        <v>0</v>
      </c>
      <c r="R165" s="5" t="str">
        <f t="shared" si="31"/>
        <v>OK</v>
      </c>
      <c r="S165" s="6" t="str">
        <f t="shared" si="32"/>
        <v>OK</v>
      </c>
      <c r="T165" s="6" t="str">
        <f t="shared" si="33"/>
        <v>OK</v>
      </c>
      <c r="U165" s="6" t="str">
        <f t="shared" si="34"/>
        <v>OK</v>
      </c>
      <c r="V165" s="6" t="str">
        <f t="shared" si="35"/>
        <v>OK</v>
      </c>
      <c r="W165" s="7">
        <f t="shared" si="36"/>
        <v>0</v>
      </c>
    </row>
    <row r="166" spans="1:23" ht="38.25" x14ac:dyDescent="0.2">
      <c r="A166" s="34" t="s">
        <v>697</v>
      </c>
      <c r="B166" s="35" t="s">
        <v>698</v>
      </c>
      <c r="C166" s="34" t="s">
        <v>26</v>
      </c>
      <c r="D166" s="34" t="s">
        <v>699</v>
      </c>
      <c r="E166" s="36" t="s">
        <v>23</v>
      </c>
      <c r="F166" s="35">
        <v>2</v>
      </c>
      <c r="G166" s="39">
        <v>19.47</v>
      </c>
      <c r="H166" s="39">
        <v>38.94</v>
      </c>
      <c r="I166" s="21">
        <f t="shared" si="29"/>
        <v>9.3529303584201767E-7</v>
      </c>
      <c r="J166" s="34" t="s">
        <v>697</v>
      </c>
      <c r="K166" s="35" t="s">
        <v>698</v>
      </c>
      <c r="L166" s="34" t="s">
        <v>26</v>
      </c>
      <c r="M166" s="34" t="s">
        <v>699</v>
      </c>
      <c r="N166" s="36" t="s">
        <v>23</v>
      </c>
      <c r="O166" s="35">
        <v>2</v>
      </c>
      <c r="P166" s="45"/>
      <c r="Q166" s="45">
        <f t="shared" si="30"/>
        <v>0</v>
      </c>
      <c r="R166" s="5" t="str">
        <f t="shared" si="31"/>
        <v>OK</v>
      </c>
      <c r="S166" s="6" t="str">
        <f t="shared" si="32"/>
        <v>OK</v>
      </c>
      <c r="T166" s="6" t="str">
        <f t="shared" si="33"/>
        <v>OK</v>
      </c>
      <c r="U166" s="6" t="str">
        <f t="shared" si="34"/>
        <v>OK</v>
      </c>
      <c r="V166" s="6" t="str">
        <f t="shared" si="35"/>
        <v>OK</v>
      </c>
      <c r="W166" s="7">
        <f t="shared" si="36"/>
        <v>0</v>
      </c>
    </row>
    <row r="167" spans="1:23" ht="38.25" x14ac:dyDescent="0.2">
      <c r="A167" s="34" t="s">
        <v>700</v>
      </c>
      <c r="B167" s="35" t="s">
        <v>208</v>
      </c>
      <c r="C167" s="34" t="s">
        <v>26</v>
      </c>
      <c r="D167" s="34" t="s">
        <v>209</v>
      </c>
      <c r="E167" s="36" t="s">
        <v>23</v>
      </c>
      <c r="F167" s="35">
        <v>1</v>
      </c>
      <c r="G167" s="39">
        <v>146.97999999999999</v>
      </c>
      <c r="H167" s="39">
        <v>146.97999999999999</v>
      </c>
      <c r="I167" s="21">
        <f t="shared" si="29"/>
        <v>3.5302868620457049E-6</v>
      </c>
      <c r="J167" s="34" t="s">
        <v>700</v>
      </c>
      <c r="K167" s="35" t="s">
        <v>208</v>
      </c>
      <c r="L167" s="34" t="s">
        <v>26</v>
      </c>
      <c r="M167" s="34" t="s">
        <v>209</v>
      </c>
      <c r="N167" s="36" t="s">
        <v>23</v>
      </c>
      <c r="O167" s="35">
        <v>1</v>
      </c>
      <c r="P167" s="45"/>
      <c r="Q167" s="45">
        <f t="shared" si="30"/>
        <v>0</v>
      </c>
      <c r="R167" s="5" t="str">
        <f t="shared" si="31"/>
        <v>OK</v>
      </c>
      <c r="S167" s="6" t="str">
        <f t="shared" si="32"/>
        <v>OK</v>
      </c>
      <c r="T167" s="6" t="str">
        <f t="shared" si="33"/>
        <v>OK</v>
      </c>
      <c r="U167" s="6" t="str">
        <f t="shared" si="34"/>
        <v>OK</v>
      </c>
      <c r="V167" s="6" t="str">
        <f t="shared" si="35"/>
        <v>OK</v>
      </c>
      <c r="W167" s="7">
        <f t="shared" si="36"/>
        <v>0</v>
      </c>
    </row>
    <row r="168" spans="1:23" ht="38.25" x14ac:dyDescent="0.2">
      <c r="A168" s="34" t="s">
        <v>701</v>
      </c>
      <c r="B168" s="35" t="s">
        <v>702</v>
      </c>
      <c r="C168" s="51" t="s">
        <v>18</v>
      </c>
      <c r="D168" s="34" t="s">
        <v>703</v>
      </c>
      <c r="E168" s="36" t="s">
        <v>20</v>
      </c>
      <c r="F168" s="35">
        <v>155</v>
      </c>
      <c r="G168" s="39">
        <v>18.77</v>
      </c>
      <c r="H168" s="39">
        <v>2909.35</v>
      </c>
      <c r="I168" s="20">
        <f t="shared" si="29"/>
        <v>6.9879167792166771E-5</v>
      </c>
      <c r="J168" s="34" t="s">
        <v>701</v>
      </c>
      <c r="K168" s="35" t="s">
        <v>702</v>
      </c>
      <c r="L168" s="34" t="s">
        <v>18</v>
      </c>
      <c r="M168" s="34" t="s">
        <v>703</v>
      </c>
      <c r="N168" s="36" t="s">
        <v>20</v>
      </c>
      <c r="O168" s="35">
        <v>155</v>
      </c>
      <c r="P168" s="45"/>
      <c r="Q168" s="45">
        <f t="shared" si="30"/>
        <v>0</v>
      </c>
      <c r="R168" s="5" t="str">
        <f t="shared" si="31"/>
        <v>OK</v>
      </c>
      <c r="S168" s="6" t="str">
        <f t="shared" si="32"/>
        <v>OK</v>
      </c>
      <c r="T168" s="6" t="str">
        <f t="shared" si="33"/>
        <v>OK</v>
      </c>
      <c r="U168" s="6" t="str">
        <f t="shared" si="34"/>
        <v>OK</v>
      </c>
      <c r="V168" s="6" t="str">
        <f t="shared" si="35"/>
        <v>OK</v>
      </c>
      <c r="W168" s="7">
        <f t="shared" si="36"/>
        <v>0</v>
      </c>
    </row>
    <row r="169" spans="1:23" ht="38.25" x14ac:dyDescent="0.2">
      <c r="A169" s="34" t="s">
        <v>704</v>
      </c>
      <c r="B169" s="35" t="s">
        <v>705</v>
      </c>
      <c r="C169" s="51" t="s">
        <v>18</v>
      </c>
      <c r="D169" s="34" t="s">
        <v>706</v>
      </c>
      <c r="E169" s="36" t="s">
        <v>20</v>
      </c>
      <c r="F169" s="35">
        <v>78.5</v>
      </c>
      <c r="G169" s="39">
        <v>22.9</v>
      </c>
      <c r="H169" s="39">
        <v>1797.65</v>
      </c>
      <c r="I169" s="20">
        <f t="shared" si="29"/>
        <v>4.3177440315392996E-5</v>
      </c>
      <c r="J169" s="34" t="s">
        <v>704</v>
      </c>
      <c r="K169" s="35" t="s">
        <v>705</v>
      </c>
      <c r="L169" s="34" t="s">
        <v>18</v>
      </c>
      <c r="M169" s="34" t="s">
        <v>706</v>
      </c>
      <c r="N169" s="36" t="s">
        <v>20</v>
      </c>
      <c r="O169" s="35">
        <v>78.5</v>
      </c>
      <c r="P169" s="45"/>
      <c r="Q169" s="45">
        <f t="shared" si="30"/>
        <v>0</v>
      </c>
      <c r="R169" s="5" t="str">
        <f t="shared" si="31"/>
        <v>OK</v>
      </c>
      <c r="S169" s="6" t="str">
        <f t="shared" si="32"/>
        <v>OK</v>
      </c>
      <c r="T169" s="6" t="str">
        <f t="shared" si="33"/>
        <v>OK</v>
      </c>
      <c r="U169" s="6" t="str">
        <f t="shared" si="34"/>
        <v>OK</v>
      </c>
      <c r="V169" s="6" t="str">
        <f t="shared" si="35"/>
        <v>OK</v>
      </c>
      <c r="W169" s="7">
        <f t="shared" si="36"/>
        <v>0</v>
      </c>
    </row>
    <row r="170" spans="1:23" ht="38.25" x14ac:dyDescent="0.2">
      <c r="A170" s="34" t="s">
        <v>707</v>
      </c>
      <c r="B170" s="35" t="s">
        <v>708</v>
      </c>
      <c r="C170" s="51" t="s">
        <v>18</v>
      </c>
      <c r="D170" s="34" t="s">
        <v>709</v>
      </c>
      <c r="E170" s="36" t="s">
        <v>20</v>
      </c>
      <c r="F170" s="35">
        <v>13.5</v>
      </c>
      <c r="G170" s="39">
        <v>69.599999999999994</v>
      </c>
      <c r="H170" s="39">
        <v>939.6</v>
      </c>
      <c r="I170" s="21">
        <f t="shared" si="29"/>
        <v>2.2568087736958393E-5</v>
      </c>
      <c r="J170" s="34" t="s">
        <v>707</v>
      </c>
      <c r="K170" s="35" t="s">
        <v>708</v>
      </c>
      <c r="L170" s="34" t="s">
        <v>18</v>
      </c>
      <c r="M170" s="34" t="s">
        <v>709</v>
      </c>
      <c r="N170" s="36" t="s">
        <v>20</v>
      </c>
      <c r="O170" s="35">
        <v>13.5</v>
      </c>
      <c r="P170" s="45"/>
      <c r="Q170" s="45">
        <f t="shared" si="30"/>
        <v>0</v>
      </c>
      <c r="R170" s="5" t="str">
        <f t="shared" si="31"/>
        <v>OK</v>
      </c>
      <c r="S170" s="6" t="str">
        <f t="shared" si="32"/>
        <v>OK</v>
      </c>
      <c r="T170" s="6" t="str">
        <f t="shared" si="33"/>
        <v>OK</v>
      </c>
      <c r="U170" s="6" t="str">
        <f t="shared" si="34"/>
        <v>OK</v>
      </c>
      <c r="V170" s="6" t="str">
        <f t="shared" si="35"/>
        <v>OK</v>
      </c>
      <c r="W170" s="7">
        <f t="shared" si="36"/>
        <v>0</v>
      </c>
    </row>
    <row r="171" spans="1:23" x14ac:dyDescent="0.2">
      <c r="A171" s="32" t="s">
        <v>199</v>
      </c>
      <c r="B171" s="32"/>
      <c r="C171" s="32"/>
      <c r="D171" s="32" t="s">
        <v>710</v>
      </c>
      <c r="E171" s="32"/>
      <c r="F171" s="33"/>
      <c r="G171" s="32"/>
      <c r="H171" s="38"/>
      <c r="I171" s="21">
        <f t="shared" si="29"/>
        <v>0</v>
      </c>
      <c r="J171" s="32" t="s">
        <v>199</v>
      </c>
      <c r="K171" s="32"/>
      <c r="L171" s="32"/>
      <c r="M171" s="32" t="s">
        <v>710</v>
      </c>
      <c r="N171" s="32"/>
      <c r="O171" s="33"/>
      <c r="P171" s="44"/>
      <c r="Q171" s="44"/>
      <c r="R171" s="5" t="str">
        <f t="shared" si="31"/>
        <v>OK</v>
      </c>
      <c r="S171" s="6" t="str">
        <f t="shared" si="32"/>
        <v>OK</v>
      </c>
      <c r="T171" s="6" t="str">
        <f t="shared" si="33"/>
        <v>OK</v>
      </c>
      <c r="U171" s="6" t="str">
        <f t="shared" si="34"/>
        <v>OK</v>
      </c>
      <c r="V171" s="6" t="str">
        <f t="shared" si="35"/>
        <v>OK</v>
      </c>
      <c r="W171" s="7" t="str">
        <f t="shared" si="36"/>
        <v>-</v>
      </c>
    </row>
    <row r="172" spans="1:23" ht="25.5" x14ac:dyDescent="0.2">
      <c r="A172" s="34" t="s">
        <v>200</v>
      </c>
      <c r="B172" s="35" t="s">
        <v>405</v>
      </c>
      <c r="C172" s="34" t="s">
        <v>26</v>
      </c>
      <c r="D172" s="34" t="s">
        <v>406</v>
      </c>
      <c r="E172" s="36" t="s">
        <v>23</v>
      </c>
      <c r="F172" s="35">
        <v>1</v>
      </c>
      <c r="G172" s="39">
        <v>142.72</v>
      </c>
      <c r="H172" s="39">
        <v>142.72</v>
      </c>
      <c r="I172" s="21">
        <f t="shared" si="29"/>
        <v>3.4279666686022796E-6</v>
      </c>
      <c r="J172" s="34" t="s">
        <v>200</v>
      </c>
      <c r="K172" s="35" t="s">
        <v>405</v>
      </c>
      <c r="L172" s="34" t="s">
        <v>26</v>
      </c>
      <c r="M172" s="34" t="s">
        <v>406</v>
      </c>
      <c r="N172" s="36" t="s">
        <v>23</v>
      </c>
      <c r="O172" s="35">
        <v>1</v>
      </c>
      <c r="P172" s="45"/>
      <c r="Q172" s="45">
        <f t="shared" si="30"/>
        <v>0</v>
      </c>
      <c r="R172" s="5" t="str">
        <f t="shared" si="31"/>
        <v>OK</v>
      </c>
      <c r="S172" s="6" t="str">
        <f t="shared" si="32"/>
        <v>OK</v>
      </c>
      <c r="T172" s="6" t="str">
        <f t="shared" si="33"/>
        <v>OK</v>
      </c>
      <c r="U172" s="6" t="str">
        <f t="shared" si="34"/>
        <v>OK</v>
      </c>
      <c r="V172" s="6" t="str">
        <f t="shared" si="35"/>
        <v>OK</v>
      </c>
      <c r="W172" s="7">
        <f t="shared" si="36"/>
        <v>0</v>
      </c>
    </row>
    <row r="173" spans="1:23" ht="38.25" x14ac:dyDescent="0.2">
      <c r="A173" s="34" t="s">
        <v>201</v>
      </c>
      <c r="B173" s="35" t="s">
        <v>685</v>
      </c>
      <c r="C173" s="34" t="s">
        <v>26</v>
      </c>
      <c r="D173" s="34" t="s">
        <v>686</v>
      </c>
      <c r="E173" s="36" t="s">
        <v>23</v>
      </c>
      <c r="F173" s="35">
        <v>3</v>
      </c>
      <c r="G173" s="39">
        <v>9.75</v>
      </c>
      <c r="H173" s="39">
        <v>29.25</v>
      </c>
      <c r="I173" s="21">
        <f t="shared" si="29"/>
        <v>7.0255062399535232E-7</v>
      </c>
      <c r="J173" s="34" t="s">
        <v>201</v>
      </c>
      <c r="K173" s="35" t="s">
        <v>685</v>
      </c>
      <c r="L173" s="34" t="s">
        <v>26</v>
      </c>
      <c r="M173" s="34" t="s">
        <v>686</v>
      </c>
      <c r="N173" s="36" t="s">
        <v>23</v>
      </c>
      <c r="O173" s="35">
        <v>3</v>
      </c>
      <c r="P173" s="45"/>
      <c r="Q173" s="45">
        <f t="shared" si="30"/>
        <v>0</v>
      </c>
      <c r="R173" s="5" t="str">
        <f t="shared" si="31"/>
        <v>OK</v>
      </c>
      <c r="S173" s="6" t="str">
        <f t="shared" si="32"/>
        <v>OK</v>
      </c>
      <c r="T173" s="6" t="str">
        <f t="shared" si="33"/>
        <v>OK</v>
      </c>
      <c r="U173" s="6" t="str">
        <f t="shared" si="34"/>
        <v>OK</v>
      </c>
      <c r="V173" s="6" t="str">
        <f t="shared" si="35"/>
        <v>OK</v>
      </c>
      <c r="W173" s="7">
        <f t="shared" si="36"/>
        <v>0</v>
      </c>
    </row>
    <row r="174" spans="1:23" ht="38.25" x14ac:dyDescent="0.2">
      <c r="A174" s="34" t="s">
        <v>711</v>
      </c>
      <c r="B174" s="35" t="s">
        <v>688</v>
      </c>
      <c r="C174" s="34" t="s">
        <v>26</v>
      </c>
      <c r="D174" s="34" t="s">
        <v>689</v>
      </c>
      <c r="E174" s="36" t="s">
        <v>23</v>
      </c>
      <c r="F174" s="35">
        <v>1</v>
      </c>
      <c r="G174" s="39">
        <v>189.27</v>
      </c>
      <c r="H174" s="39">
        <v>189.27</v>
      </c>
      <c r="I174" s="20">
        <f t="shared" si="29"/>
        <v>4.546042960806849E-6</v>
      </c>
      <c r="J174" s="34" t="s">
        <v>711</v>
      </c>
      <c r="K174" s="35" t="s">
        <v>688</v>
      </c>
      <c r="L174" s="34" t="s">
        <v>26</v>
      </c>
      <c r="M174" s="34" t="s">
        <v>689</v>
      </c>
      <c r="N174" s="36" t="s">
        <v>23</v>
      </c>
      <c r="O174" s="35">
        <v>1</v>
      </c>
      <c r="P174" s="45"/>
      <c r="Q174" s="45">
        <f t="shared" si="30"/>
        <v>0</v>
      </c>
      <c r="R174" s="5" t="str">
        <f t="shared" si="31"/>
        <v>OK</v>
      </c>
      <c r="S174" s="6" t="str">
        <f t="shared" si="32"/>
        <v>OK</v>
      </c>
      <c r="T174" s="6" t="str">
        <f t="shared" si="33"/>
        <v>OK</v>
      </c>
      <c r="U174" s="6" t="str">
        <f t="shared" si="34"/>
        <v>OK</v>
      </c>
      <c r="V174" s="6" t="str">
        <f t="shared" si="35"/>
        <v>OK</v>
      </c>
      <c r="W174" s="7">
        <f t="shared" si="36"/>
        <v>0</v>
      </c>
    </row>
    <row r="175" spans="1:23" ht="38.25" x14ac:dyDescent="0.2">
      <c r="A175" s="34" t="s">
        <v>712</v>
      </c>
      <c r="B175" s="35" t="s">
        <v>206</v>
      </c>
      <c r="C175" s="34" t="s">
        <v>26</v>
      </c>
      <c r="D175" s="34" t="s">
        <v>207</v>
      </c>
      <c r="E175" s="36" t="s">
        <v>23</v>
      </c>
      <c r="F175" s="35">
        <v>1</v>
      </c>
      <c r="G175" s="39">
        <v>155.11000000000001</v>
      </c>
      <c r="H175" s="39">
        <v>155.11000000000001</v>
      </c>
      <c r="I175" s="20">
        <f t="shared" si="29"/>
        <v>3.7255599072792857E-6</v>
      </c>
      <c r="J175" s="34" t="s">
        <v>712</v>
      </c>
      <c r="K175" s="35" t="s">
        <v>206</v>
      </c>
      <c r="L175" s="34" t="s">
        <v>26</v>
      </c>
      <c r="M175" s="34" t="s">
        <v>207</v>
      </c>
      <c r="N175" s="36" t="s">
        <v>23</v>
      </c>
      <c r="O175" s="35">
        <v>1</v>
      </c>
      <c r="P175" s="45"/>
      <c r="Q175" s="45">
        <f t="shared" si="30"/>
        <v>0</v>
      </c>
      <c r="R175" s="5" t="str">
        <f t="shared" si="31"/>
        <v>OK</v>
      </c>
      <c r="S175" s="6" t="str">
        <f t="shared" si="32"/>
        <v>OK</v>
      </c>
      <c r="T175" s="6" t="str">
        <f t="shared" si="33"/>
        <v>OK</v>
      </c>
      <c r="U175" s="6" t="str">
        <f t="shared" si="34"/>
        <v>OK</v>
      </c>
      <c r="V175" s="6" t="str">
        <f t="shared" si="35"/>
        <v>OK</v>
      </c>
      <c r="W175" s="7">
        <f t="shared" si="36"/>
        <v>0</v>
      </c>
    </row>
    <row r="176" spans="1:23" ht="25.5" x14ac:dyDescent="0.2">
      <c r="A176" s="34" t="s">
        <v>713</v>
      </c>
      <c r="B176" s="35" t="s">
        <v>714</v>
      </c>
      <c r="C176" s="34" t="s">
        <v>26</v>
      </c>
      <c r="D176" s="34" t="s">
        <v>715</v>
      </c>
      <c r="E176" s="36" t="s">
        <v>23</v>
      </c>
      <c r="F176" s="35">
        <v>1</v>
      </c>
      <c r="G176" s="39">
        <v>131.26</v>
      </c>
      <c r="H176" s="39">
        <v>131.26</v>
      </c>
      <c r="I176" s="21">
        <f t="shared" si="29"/>
        <v>3.152710936944613E-6</v>
      </c>
      <c r="J176" s="34" t="s">
        <v>713</v>
      </c>
      <c r="K176" s="35" t="s">
        <v>714</v>
      </c>
      <c r="L176" s="34" t="s">
        <v>26</v>
      </c>
      <c r="M176" s="34" t="s">
        <v>715</v>
      </c>
      <c r="N176" s="36" t="s">
        <v>23</v>
      </c>
      <c r="O176" s="35">
        <v>1</v>
      </c>
      <c r="P176" s="45"/>
      <c r="Q176" s="45">
        <f t="shared" si="30"/>
        <v>0</v>
      </c>
      <c r="R176" s="5" t="str">
        <f t="shared" si="31"/>
        <v>OK</v>
      </c>
      <c r="S176" s="6" t="str">
        <f t="shared" si="32"/>
        <v>OK</v>
      </c>
      <c r="T176" s="6" t="str">
        <f t="shared" si="33"/>
        <v>OK</v>
      </c>
      <c r="U176" s="6" t="str">
        <f t="shared" si="34"/>
        <v>OK</v>
      </c>
      <c r="V176" s="6" t="str">
        <f t="shared" si="35"/>
        <v>OK</v>
      </c>
      <c r="W176" s="7">
        <f t="shared" si="36"/>
        <v>0</v>
      </c>
    </row>
    <row r="177" spans="1:23" ht="25.5" x14ac:dyDescent="0.2">
      <c r="A177" s="34" t="s">
        <v>716</v>
      </c>
      <c r="B177" s="35" t="s">
        <v>408</v>
      </c>
      <c r="C177" s="34" t="s">
        <v>26</v>
      </c>
      <c r="D177" s="34" t="s">
        <v>409</v>
      </c>
      <c r="E177" s="36" t="s">
        <v>23</v>
      </c>
      <c r="F177" s="35">
        <v>1</v>
      </c>
      <c r="G177" s="39">
        <v>45.37</v>
      </c>
      <c r="H177" s="39">
        <v>45.37</v>
      </c>
      <c r="I177" s="21">
        <f t="shared" si="29"/>
        <v>1.0897340789972353E-6</v>
      </c>
      <c r="J177" s="34" t="s">
        <v>716</v>
      </c>
      <c r="K177" s="35" t="s">
        <v>408</v>
      </c>
      <c r="L177" s="34" t="s">
        <v>26</v>
      </c>
      <c r="M177" s="34" t="s">
        <v>409</v>
      </c>
      <c r="N177" s="36" t="s">
        <v>23</v>
      </c>
      <c r="O177" s="35">
        <v>1</v>
      </c>
      <c r="P177" s="45"/>
      <c r="Q177" s="45">
        <f t="shared" si="30"/>
        <v>0</v>
      </c>
      <c r="R177" s="5" t="str">
        <f t="shared" si="31"/>
        <v>OK</v>
      </c>
      <c r="S177" s="6" t="str">
        <f t="shared" si="32"/>
        <v>OK</v>
      </c>
      <c r="T177" s="6" t="str">
        <f t="shared" si="33"/>
        <v>OK</v>
      </c>
      <c r="U177" s="6" t="str">
        <f t="shared" si="34"/>
        <v>OK</v>
      </c>
      <c r="V177" s="6" t="str">
        <f t="shared" si="35"/>
        <v>OK</v>
      </c>
      <c r="W177" s="7">
        <f t="shared" si="36"/>
        <v>0</v>
      </c>
    </row>
    <row r="178" spans="1:23" ht="38.25" x14ac:dyDescent="0.2">
      <c r="A178" s="34" t="s">
        <v>717</v>
      </c>
      <c r="B178" s="35" t="s">
        <v>691</v>
      </c>
      <c r="C178" s="34" t="s">
        <v>26</v>
      </c>
      <c r="D178" s="34" t="s">
        <v>692</v>
      </c>
      <c r="E178" s="36" t="s">
        <v>23</v>
      </c>
      <c r="F178" s="35">
        <v>4</v>
      </c>
      <c r="G178" s="39">
        <v>6.78</v>
      </c>
      <c r="H178" s="39">
        <v>27.12</v>
      </c>
      <c r="I178" s="21">
        <f t="shared" si="29"/>
        <v>6.5139052727363946E-7</v>
      </c>
      <c r="J178" s="34" t="s">
        <v>717</v>
      </c>
      <c r="K178" s="35" t="s">
        <v>691</v>
      </c>
      <c r="L178" s="34" t="s">
        <v>26</v>
      </c>
      <c r="M178" s="34" t="s">
        <v>692</v>
      </c>
      <c r="N178" s="36" t="s">
        <v>23</v>
      </c>
      <c r="O178" s="35">
        <v>4</v>
      </c>
      <c r="P178" s="45"/>
      <c r="Q178" s="45">
        <f t="shared" si="30"/>
        <v>0</v>
      </c>
      <c r="R178" s="5" t="str">
        <f t="shared" si="31"/>
        <v>OK</v>
      </c>
      <c r="S178" s="6" t="str">
        <f t="shared" si="32"/>
        <v>OK</v>
      </c>
      <c r="T178" s="6" t="str">
        <f t="shared" si="33"/>
        <v>OK</v>
      </c>
      <c r="U178" s="6" t="str">
        <f t="shared" si="34"/>
        <v>OK</v>
      </c>
      <c r="V178" s="6" t="str">
        <f t="shared" si="35"/>
        <v>OK</v>
      </c>
      <c r="W178" s="7">
        <f t="shared" si="36"/>
        <v>0</v>
      </c>
    </row>
    <row r="179" spans="1:23" ht="25.5" x14ac:dyDescent="0.2">
      <c r="A179" s="34" t="s">
        <v>718</v>
      </c>
      <c r="B179" s="35" t="s">
        <v>719</v>
      </c>
      <c r="C179" s="34" t="s">
        <v>26</v>
      </c>
      <c r="D179" s="34" t="s">
        <v>720</v>
      </c>
      <c r="E179" s="36" t="s">
        <v>23</v>
      </c>
      <c r="F179" s="35">
        <v>1</v>
      </c>
      <c r="G179" s="39">
        <v>2583.7199999999998</v>
      </c>
      <c r="H179" s="39">
        <v>2583.7199999999998</v>
      </c>
      <c r="I179" s="21">
        <f t="shared" si="29"/>
        <v>6.2057917888180223E-5</v>
      </c>
      <c r="J179" s="34" t="s">
        <v>718</v>
      </c>
      <c r="K179" s="35" t="s">
        <v>719</v>
      </c>
      <c r="L179" s="34" t="s">
        <v>26</v>
      </c>
      <c r="M179" s="34" t="s">
        <v>720</v>
      </c>
      <c r="N179" s="36" t="s">
        <v>23</v>
      </c>
      <c r="O179" s="35">
        <v>1</v>
      </c>
      <c r="P179" s="45"/>
      <c r="Q179" s="45">
        <f t="shared" si="30"/>
        <v>0</v>
      </c>
      <c r="R179" s="5" t="str">
        <f t="shared" si="31"/>
        <v>OK</v>
      </c>
      <c r="S179" s="6" t="str">
        <f t="shared" si="32"/>
        <v>OK</v>
      </c>
      <c r="T179" s="6" t="str">
        <f t="shared" si="33"/>
        <v>OK</v>
      </c>
      <c r="U179" s="6" t="str">
        <f t="shared" si="34"/>
        <v>OK</v>
      </c>
      <c r="V179" s="6" t="str">
        <f t="shared" si="35"/>
        <v>OK</v>
      </c>
      <c r="W179" s="7">
        <f t="shared" si="36"/>
        <v>0</v>
      </c>
    </row>
    <row r="180" spans="1:23" ht="38.25" x14ac:dyDescent="0.2">
      <c r="A180" s="34" t="s">
        <v>721</v>
      </c>
      <c r="B180" s="35" t="s">
        <v>702</v>
      </c>
      <c r="C180" s="51" t="s">
        <v>18</v>
      </c>
      <c r="D180" s="34" t="s">
        <v>703</v>
      </c>
      <c r="E180" s="36" t="s">
        <v>20</v>
      </c>
      <c r="F180" s="35">
        <v>20</v>
      </c>
      <c r="G180" s="39">
        <v>18.77</v>
      </c>
      <c r="H180" s="39">
        <v>375.4</v>
      </c>
      <c r="I180" s="21">
        <f t="shared" si="29"/>
        <v>9.016666811892486E-6</v>
      </c>
      <c r="J180" s="34" t="s">
        <v>721</v>
      </c>
      <c r="K180" s="35" t="s">
        <v>702</v>
      </c>
      <c r="L180" s="34" t="s">
        <v>18</v>
      </c>
      <c r="M180" s="34" t="s">
        <v>703</v>
      </c>
      <c r="N180" s="36" t="s">
        <v>20</v>
      </c>
      <c r="O180" s="35">
        <v>20</v>
      </c>
      <c r="P180" s="45"/>
      <c r="Q180" s="45">
        <f t="shared" si="30"/>
        <v>0</v>
      </c>
      <c r="R180" s="5" t="str">
        <f t="shared" si="31"/>
        <v>OK</v>
      </c>
      <c r="S180" s="6" t="str">
        <f t="shared" si="32"/>
        <v>OK</v>
      </c>
      <c r="T180" s="6" t="str">
        <f t="shared" si="33"/>
        <v>OK</v>
      </c>
      <c r="U180" s="6" t="str">
        <f t="shared" si="34"/>
        <v>OK</v>
      </c>
      <c r="V180" s="6" t="str">
        <f t="shared" si="35"/>
        <v>OK</v>
      </c>
      <c r="W180" s="7">
        <f t="shared" si="36"/>
        <v>0</v>
      </c>
    </row>
    <row r="181" spans="1:23" ht="38.25" x14ac:dyDescent="0.2">
      <c r="A181" s="34" t="s">
        <v>722</v>
      </c>
      <c r="B181" s="35" t="s">
        <v>705</v>
      </c>
      <c r="C181" s="51" t="s">
        <v>18</v>
      </c>
      <c r="D181" s="34" t="s">
        <v>706</v>
      </c>
      <c r="E181" s="36" t="s">
        <v>20</v>
      </c>
      <c r="F181" s="35">
        <v>3</v>
      </c>
      <c r="G181" s="39">
        <v>22.9</v>
      </c>
      <c r="H181" s="39">
        <v>68.7</v>
      </c>
      <c r="I181" s="21">
        <f t="shared" si="29"/>
        <v>1.6500932604608787E-6</v>
      </c>
      <c r="J181" s="34" t="s">
        <v>722</v>
      </c>
      <c r="K181" s="35" t="s">
        <v>705</v>
      </c>
      <c r="L181" s="34" t="s">
        <v>18</v>
      </c>
      <c r="M181" s="34" t="s">
        <v>706</v>
      </c>
      <c r="N181" s="36" t="s">
        <v>20</v>
      </c>
      <c r="O181" s="35">
        <v>3</v>
      </c>
      <c r="P181" s="45"/>
      <c r="Q181" s="45">
        <f t="shared" si="30"/>
        <v>0</v>
      </c>
      <c r="R181" s="5" t="str">
        <f t="shared" si="31"/>
        <v>OK</v>
      </c>
      <c r="S181" s="6" t="str">
        <f t="shared" si="32"/>
        <v>OK</v>
      </c>
      <c r="T181" s="6" t="str">
        <f t="shared" si="33"/>
        <v>OK</v>
      </c>
      <c r="U181" s="6" t="str">
        <f t="shared" si="34"/>
        <v>OK</v>
      </c>
      <c r="V181" s="6" t="str">
        <f t="shared" si="35"/>
        <v>OK</v>
      </c>
      <c r="W181" s="7">
        <f t="shared" si="36"/>
        <v>0</v>
      </c>
    </row>
    <row r="182" spans="1:23" x14ac:dyDescent="0.2">
      <c r="A182" s="32" t="s">
        <v>202</v>
      </c>
      <c r="B182" s="32"/>
      <c r="C182" s="32"/>
      <c r="D182" s="32" t="s">
        <v>407</v>
      </c>
      <c r="E182" s="32"/>
      <c r="F182" s="33"/>
      <c r="G182" s="32"/>
      <c r="H182" s="38"/>
      <c r="I182" s="21">
        <f t="shared" si="29"/>
        <v>0</v>
      </c>
      <c r="J182" s="32" t="s">
        <v>202</v>
      </c>
      <c r="K182" s="32"/>
      <c r="L182" s="32"/>
      <c r="M182" s="32" t="s">
        <v>407</v>
      </c>
      <c r="N182" s="32"/>
      <c r="O182" s="33"/>
      <c r="P182" s="44"/>
      <c r="Q182" s="44"/>
      <c r="R182" s="5" t="str">
        <f t="shared" si="31"/>
        <v>OK</v>
      </c>
      <c r="S182" s="6" t="str">
        <f t="shared" si="32"/>
        <v>OK</v>
      </c>
      <c r="T182" s="6" t="str">
        <f t="shared" si="33"/>
        <v>OK</v>
      </c>
      <c r="U182" s="6" t="str">
        <f t="shared" si="34"/>
        <v>OK</v>
      </c>
      <c r="V182" s="6" t="str">
        <f t="shared" si="35"/>
        <v>OK</v>
      </c>
      <c r="W182" s="7" t="str">
        <f t="shared" si="36"/>
        <v>-</v>
      </c>
    </row>
    <row r="183" spans="1:23" ht="51" x14ac:dyDescent="0.2">
      <c r="A183" s="34" t="s">
        <v>203</v>
      </c>
      <c r="B183" s="35" t="s">
        <v>678</v>
      </c>
      <c r="C183" s="51" t="s">
        <v>18</v>
      </c>
      <c r="D183" s="34" t="s">
        <v>679</v>
      </c>
      <c r="E183" s="36" t="s">
        <v>20</v>
      </c>
      <c r="F183" s="35">
        <v>7.2</v>
      </c>
      <c r="G183" s="39">
        <v>43.06</v>
      </c>
      <c r="H183" s="39">
        <v>310.02999999999997</v>
      </c>
      <c r="I183" s="21">
        <f t="shared" si="29"/>
        <v>7.4465562378556942E-6</v>
      </c>
      <c r="J183" s="34" t="s">
        <v>203</v>
      </c>
      <c r="K183" s="35" t="s">
        <v>678</v>
      </c>
      <c r="L183" s="34" t="s">
        <v>18</v>
      </c>
      <c r="M183" s="34" t="s">
        <v>679</v>
      </c>
      <c r="N183" s="36" t="s">
        <v>20</v>
      </c>
      <c r="O183" s="35">
        <v>7.2</v>
      </c>
      <c r="P183" s="45"/>
      <c r="Q183" s="45">
        <f t="shared" si="30"/>
        <v>0</v>
      </c>
      <c r="R183" s="5" t="str">
        <f t="shared" si="31"/>
        <v>OK</v>
      </c>
      <c r="S183" s="6" t="str">
        <f t="shared" si="32"/>
        <v>OK</v>
      </c>
      <c r="T183" s="6" t="str">
        <f t="shared" si="33"/>
        <v>OK</v>
      </c>
      <c r="U183" s="6" t="str">
        <f t="shared" si="34"/>
        <v>OK</v>
      </c>
      <c r="V183" s="6" t="str">
        <f t="shared" si="35"/>
        <v>OK</v>
      </c>
      <c r="W183" s="7">
        <f t="shared" si="36"/>
        <v>0</v>
      </c>
    </row>
    <row r="184" spans="1:23" ht="38.25" x14ac:dyDescent="0.2">
      <c r="A184" s="34" t="s">
        <v>204</v>
      </c>
      <c r="B184" s="35" t="s">
        <v>681</v>
      </c>
      <c r="C184" s="51" t="s">
        <v>18</v>
      </c>
      <c r="D184" s="34" t="s">
        <v>682</v>
      </c>
      <c r="E184" s="36" t="s">
        <v>20</v>
      </c>
      <c r="F184" s="35">
        <v>40</v>
      </c>
      <c r="G184" s="39">
        <v>59.89</v>
      </c>
      <c r="H184" s="39">
        <v>2395.6</v>
      </c>
      <c r="I184" s="20">
        <f t="shared" si="29"/>
        <v>5.7539496575838147E-5</v>
      </c>
      <c r="J184" s="34" t="s">
        <v>204</v>
      </c>
      <c r="K184" s="35" t="s">
        <v>681</v>
      </c>
      <c r="L184" s="34" t="s">
        <v>18</v>
      </c>
      <c r="M184" s="34" t="s">
        <v>682</v>
      </c>
      <c r="N184" s="36" t="s">
        <v>20</v>
      </c>
      <c r="O184" s="35">
        <v>40</v>
      </c>
      <c r="P184" s="45"/>
      <c r="Q184" s="45">
        <f t="shared" si="30"/>
        <v>0</v>
      </c>
      <c r="R184" s="5" t="str">
        <f t="shared" si="31"/>
        <v>OK</v>
      </c>
      <c r="S184" s="6" t="str">
        <f t="shared" si="32"/>
        <v>OK</v>
      </c>
      <c r="T184" s="6" t="str">
        <f t="shared" si="33"/>
        <v>OK</v>
      </c>
      <c r="U184" s="6" t="str">
        <f t="shared" si="34"/>
        <v>OK</v>
      </c>
      <c r="V184" s="6" t="str">
        <f t="shared" si="35"/>
        <v>OK</v>
      </c>
      <c r="W184" s="7">
        <f t="shared" si="36"/>
        <v>0</v>
      </c>
    </row>
    <row r="185" spans="1:23" ht="38.25" x14ac:dyDescent="0.2">
      <c r="A185" s="34" t="s">
        <v>205</v>
      </c>
      <c r="B185" s="35" t="s">
        <v>723</v>
      </c>
      <c r="C185" s="34" t="s">
        <v>26</v>
      </c>
      <c r="D185" s="34" t="s">
        <v>724</v>
      </c>
      <c r="E185" s="36" t="s">
        <v>20</v>
      </c>
      <c r="F185" s="35">
        <v>41.5</v>
      </c>
      <c r="G185" s="39">
        <v>111.04</v>
      </c>
      <c r="H185" s="39">
        <v>4608.16</v>
      </c>
      <c r="I185" s="21">
        <f t="shared" si="29"/>
        <v>1.1068258746907428E-4</v>
      </c>
      <c r="J185" s="34" t="s">
        <v>205</v>
      </c>
      <c r="K185" s="35" t="s">
        <v>723</v>
      </c>
      <c r="L185" s="34" t="s">
        <v>26</v>
      </c>
      <c r="M185" s="34" t="s">
        <v>724</v>
      </c>
      <c r="N185" s="36" t="s">
        <v>20</v>
      </c>
      <c r="O185" s="35">
        <v>41.5</v>
      </c>
      <c r="P185" s="45"/>
      <c r="Q185" s="45">
        <f t="shared" si="30"/>
        <v>0</v>
      </c>
      <c r="R185" s="5" t="str">
        <f t="shared" si="31"/>
        <v>OK</v>
      </c>
      <c r="S185" s="6" t="str">
        <f t="shared" si="32"/>
        <v>OK</v>
      </c>
      <c r="T185" s="6" t="str">
        <f t="shared" si="33"/>
        <v>OK</v>
      </c>
      <c r="U185" s="6" t="str">
        <f t="shared" si="34"/>
        <v>OK</v>
      </c>
      <c r="V185" s="6" t="str">
        <f t="shared" si="35"/>
        <v>OK</v>
      </c>
      <c r="W185" s="7">
        <f t="shared" si="36"/>
        <v>0</v>
      </c>
    </row>
    <row r="186" spans="1:23" x14ac:dyDescent="0.2">
      <c r="A186" s="32" t="s">
        <v>210</v>
      </c>
      <c r="B186" s="32"/>
      <c r="C186" s="32"/>
      <c r="D186" s="32" t="s">
        <v>725</v>
      </c>
      <c r="E186" s="32"/>
      <c r="F186" s="33"/>
      <c r="G186" s="32"/>
      <c r="H186" s="38"/>
      <c r="I186" s="21">
        <f t="shared" si="29"/>
        <v>0</v>
      </c>
      <c r="J186" s="32" t="s">
        <v>210</v>
      </c>
      <c r="K186" s="32"/>
      <c r="L186" s="32"/>
      <c r="M186" s="32" t="s">
        <v>725</v>
      </c>
      <c r="N186" s="32"/>
      <c r="O186" s="33"/>
      <c r="P186" s="44"/>
      <c r="Q186" s="44"/>
      <c r="R186" s="5" t="str">
        <f t="shared" si="31"/>
        <v>OK</v>
      </c>
      <c r="S186" s="6" t="str">
        <f t="shared" si="32"/>
        <v>OK</v>
      </c>
      <c r="T186" s="6" t="str">
        <f t="shared" si="33"/>
        <v>OK</v>
      </c>
      <c r="U186" s="6" t="str">
        <f t="shared" si="34"/>
        <v>OK</v>
      </c>
      <c r="V186" s="6" t="str">
        <f t="shared" si="35"/>
        <v>OK</v>
      </c>
      <c r="W186" s="7" t="str">
        <f t="shared" si="36"/>
        <v>-</v>
      </c>
    </row>
    <row r="187" spans="1:23" ht="51" x14ac:dyDescent="0.2">
      <c r="A187" s="34" t="s">
        <v>211</v>
      </c>
      <c r="B187" s="35" t="s">
        <v>726</v>
      </c>
      <c r="C187" s="34" t="s">
        <v>26</v>
      </c>
      <c r="D187" s="34" t="s">
        <v>727</v>
      </c>
      <c r="E187" s="36" t="s">
        <v>20</v>
      </c>
      <c r="F187" s="35">
        <v>404.5</v>
      </c>
      <c r="G187" s="39">
        <v>29.52</v>
      </c>
      <c r="H187" s="39">
        <v>11940.84</v>
      </c>
      <c r="I187" s="21">
        <f t="shared" si="29"/>
        <v>2.8680494335140728E-4</v>
      </c>
      <c r="J187" s="34" t="s">
        <v>211</v>
      </c>
      <c r="K187" s="35" t="s">
        <v>726</v>
      </c>
      <c r="L187" s="34" t="s">
        <v>26</v>
      </c>
      <c r="M187" s="34" t="s">
        <v>727</v>
      </c>
      <c r="N187" s="36" t="s">
        <v>20</v>
      </c>
      <c r="O187" s="35">
        <v>404.5</v>
      </c>
      <c r="P187" s="45"/>
      <c r="Q187" s="45">
        <f t="shared" si="30"/>
        <v>0</v>
      </c>
      <c r="R187" s="5" t="str">
        <f t="shared" si="31"/>
        <v>OK</v>
      </c>
      <c r="S187" s="6" t="str">
        <f t="shared" si="32"/>
        <v>OK</v>
      </c>
      <c r="T187" s="6" t="str">
        <f t="shared" si="33"/>
        <v>OK</v>
      </c>
      <c r="U187" s="6" t="str">
        <f t="shared" si="34"/>
        <v>OK</v>
      </c>
      <c r="V187" s="6" t="str">
        <f t="shared" si="35"/>
        <v>OK</v>
      </c>
      <c r="W187" s="7">
        <f t="shared" si="36"/>
        <v>0</v>
      </c>
    </row>
    <row r="188" spans="1:23" ht="63.75" x14ac:dyDescent="0.2">
      <c r="A188" s="34" t="s">
        <v>212</v>
      </c>
      <c r="B188" s="35" t="s">
        <v>728</v>
      </c>
      <c r="C188" s="34" t="s">
        <v>26</v>
      </c>
      <c r="D188" s="34" t="s">
        <v>729</v>
      </c>
      <c r="E188" s="36" t="s">
        <v>20</v>
      </c>
      <c r="F188" s="35">
        <v>133.69999999999999</v>
      </c>
      <c r="G188" s="39">
        <v>17.63</v>
      </c>
      <c r="H188" s="39">
        <v>2357.13</v>
      </c>
      <c r="I188" s="21">
        <f t="shared" si="29"/>
        <v>5.6615492387629563E-5</v>
      </c>
      <c r="J188" s="34" t="s">
        <v>212</v>
      </c>
      <c r="K188" s="35" t="s">
        <v>728</v>
      </c>
      <c r="L188" s="34" t="s">
        <v>26</v>
      </c>
      <c r="M188" s="34" t="s">
        <v>729</v>
      </c>
      <c r="N188" s="36" t="s">
        <v>20</v>
      </c>
      <c r="O188" s="35">
        <v>133.69999999999999</v>
      </c>
      <c r="P188" s="45"/>
      <c r="Q188" s="45">
        <f t="shared" si="30"/>
        <v>0</v>
      </c>
      <c r="R188" s="5" t="str">
        <f t="shared" si="31"/>
        <v>OK</v>
      </c>
      <c r="S188" s="6" t="str">
        <f t="shared" si="32"/>
        <v>OK</v>
      </c>
      <c r="T188" s="6" t="str">
        <f t="shared" si="33"/>
        <v>OK</v>
      </c>
      <c r="U188" s="6" t="str">
        <f t="shared" si="34"/>
        <v>OK</v>
      </c>
      <c r="V188" s="6" t="str">
        <f t="shared" si="35"/>
        <v>OK</v>
      </c>
      <c r="W188" s="7">
        <f t="shared" si="36"/>
        <v>0</v>
      </c>
    </row>
    <row r="189" spans="1:23" ht="63.75" x14ac:dyDescent="0.2">
      <c r="A189" s="34" t="s">
        <v>213</v>
      </c>
      <c r="B189" s="35" t="s">
        <v>730</v>
      </c>
      <c r="C189" s="34" t="s">
        <v>26</v>
      </c>
      <c r="D189" s="34" t="s">
        <v>731</v>
      </c>
      <c r="E189" s="36" t="s">
        <v>20</v>
      </c>
      <c r="F189" s="35">
        <v>127</v>
      </c>
      <c r="G189" s="39">
        <v>20.29</v>
      </c>
      <c r="H189" s="39">
        <v>2576.83</v>
      </c>
      <c r="I189" s="21">
        <f t="shared" si="29"/>
        <v>6.1892428185639095E-5</v>
      </c>
      <c r="J189" s="34" t="s">
        <v>213</v>
      </c>
      <c r="K189" s="35" t="s">
        <v>730</v>
      </c>
      <c r="L189" s="34" t="s">
        <v>26</v>
      </c>
      <c r="M189" s="34" t="s">
        <v>731</v>
      </c>
      <c r="N189" s="36" t="s">
        <v>20</v>
      </c>
      <c r="O189" s="35">
        <v>127</v>
      </c>
      <c r="P189" s="45"/>
      <c r="Q189" s="45">
        <f t="shared" si="30"/>
        <v>0</v>
      </c>
      <c r="R189" s="5" t="str">
        <f t="shared" si="31"/>
        <v>OK</v>
      </c>
      <c r="S189" s="6" t="str">
        <f t="shared" si="32"/>
        <v>OK</v>
      </c>
      <c r="T189" s="6" t="str">
        <f t="shared" si="33"/>
        <v>OK</v>
      </c>
      <c r="U189" s="6" t="str">
        <f t="shared" si="34"/>
        <v>OK</v>
      </c>
      <c r="V189" s="6" t="str">
        <f t="shared" si="35"/>
        <v>OK</v>
      </c>
      <c r="W189" s="7">
        <f t="shared" si="36"/>
        <v>0</v>
      </c>
    </row>
    <row r="190" spans="1:23" x14ac:dyDescent="0.2">
      <c r="A190" s="32" t="s">
        <v>217</v>
      </c>
      <c r="B190" s="32"/>
      <c r="C190" s="32"/>
      <c r="D190" s="32" t="s">
        <v>732</v>
      </c>
      <c r="E190" s="32"/>
      <c r="F190" s="33"/>
      <c r="G190" s="32"/>
      <c r="H190" s="38"/>
      <c r="I190" s="21">
        <f t="shared" si="29"/>
        <v>0</v>
      </c>
      <c r="J190" s="32" t="s">
        <v>217</v>
      </c>
      <c r="K190" s="32"/>
      <c r="L190" s="32"/>
      <c r="M190" s="32" t="s">
        <v>732</v>
      </c>
      <c r="N190" s="32"/>
      <c r="O190" s="33"/>
      <c r="P190" s="44"/>
      <c r="Q190" s="44"/>
      <c r="R190" s="5" t="str">
        <f t="shared" si="31"/>
        <v>OK</v>
      </c>
      <c r="S190" s="6" t="str">
        <f t="shared" si="32"/>
        <v>OK</v>
      </c>
      <c r="T190" s="6" t="str">
        <f t="shared" si="33"/>
        <v>OK</v>
      </c>
      <c r="U190" s="6" t="str">
        <f t="shared" si="34"/>
        <v>OK</v>
      </c>
      <c r="V190" s="6" t="str">
        <f t="shared" si="35"/>
        <v>OK</v>
      </c>
      <c r="W190" s="7" t="str">
        <f t="shared" si="36"/>
        <v>-</v>
      </c>
    </row>
    <row r="191" spans="1:23" x14ac:dyDescent="0.2">
      <c r="A191" s="34" t="s">
        <v>219</v>
      </c>
      <c r="B191" s="35" t="s">
        <v>733</v>
      </c>
      <c r="C191" s="34" t="s">
        <v>52</v>
      </c>
      <c r="D191" s="34" t="s">
        <v>734</v>
      </c>
      <c r="E191" s="36" t="s">
        <v>23</v>
      </c>
      <c r="F191" s="35">
        <v>25</v>
      </c>
      <c r="G191" s="39">
        <v>168.98</v>
      </c>
      <c r="H191" s="39">
        <v>4224.5</v>
      </c>
      <c r="I191" s="21">
        <f t="shared" si="29"/>
        <v>1.0146752516473045E-4</v>
      </c>
      <c r="J191" s="34" t="s">
        <v>219</v>
      </c>
      <c r="K191" s="35" t="s">
        <v>733</v>
      </c>
      <c r="L191" s="34" t="s">
        <v>52</v>
      </c>
      <c r="M191" s="34" t="s">
        <v>734</v>
      </c>
      <c r="N191" s="36" t="s">
        <v>23</v>
      </c>
      <c r="O191" s="35">
        <v>25</v>
      </c>
      <c r="P191" s="45"/>
      <c r="Q191" s="45">
        <f t="shared" si="30"/>
        <v>0</v>
      </c>
      <c r="R191" s="5" t="str">
        <f t="shared" si="31"/>
        <v>OK</v>
      </c>
      <c r="S191" s="6" t="str">
        <f t="shared" si="32"/>
        <v>OK</v>
      </c>
      <c r="T191" s="6" t="str">
        <f t="shared" si="33"/>
        <v>OK</v>
      </c>
      <c r="U191" s="6" t="str">
        <f t="shared" si="34"/>
        <v>OK</v>
      </c>
      <c r="V191" s="6" t="str">
        <f t="shared" si="35"/>
        <v>OK</v>
      </c>
      <c r="W191" s="7">
        <f t="shared" si="36"/>
        <v>0</v>
      </c>
    </row>
    <row r="192" spans="1:23" x14ac:dyDescent="0.2">
      <c r="A192" s="34" t="s">
        <v>220</v>
      </c>
      <c r="B192" s="35" t="s">
        <v>735</v>
      </c>
      <c r="C192" s="34" t="s">
        <v>52</v>
      </c>
      <c r="D192" s="34" t="s">
        <v>736</v>
      </c>
      <c r="E192" s="36" t="s">
        <v>39</v>
      </c>
      <c r="F192" s="35">
        <v>10.5</v>
      </c>
      <c r="G192" s="39">
        <v>712.2</v>
      </c>
      <c r="H192" s="39">
        <v>7478.1</v>
      </c>
      <c r="I192" s="21">
        <f t="shared" si="29"/>
        <v>1.7961517337776562E-4</v>
      </c>
      <c r="J192" s="34" t="s">
        <v>220</v>
      </c>
      <c r="K192" s="35" t="s">
        <v>735</v>
      </c>
      <c r="L192" s="34" t="s">
        <v>52</v>
      </c>
      <c r="M192" s="34" t="s">
        <v>736</v>
      </c>
      <c r="N192" s="36" t="s">
        <v>39</v>
      </c>
      <c r="O192" s="35">
        <v>10.5</v>
      </c>
      <c r="P192" s="45"/>
      <c r="Q192" s="45">
        <f t="shared" si="30"/>
        <v>0</v>
      </c>
      <c r="R192" s="5" t="str">
        <f t="shared" si="31"/>
        <v>OK</v>
      </c>
      <c r="S192" s="6" t="str">
        <f t="shared" si="32"/>
        <v>OK</v>
      </c>
      <c r="T192" s="6" t="str">
        <f t="shared" si="33"/>
        <v>OK</v>
      </c>
      <c r="U192" s="6" t="str">
        <f t="shared" si="34"/>
        <v>OK</v>
      </c>
      <c r="V192" s="6" t="str">
        <f t="shared" si="35"/>
        <v>OK</v>
      </c>
      <c r="W192" s="7">
        <f t="shared" si="36"/>
        <v>0</v>
      </c>
    </row>
    <row r="193" spans="1:23" x14ac:dyDescent="0.2">
      <c r="A193" s="34" t="s">
        <v>235</v>
      </c>
      <c r="B193" s="35" t="s">
        <v>737</v>
      </c>
      <c r="C193" s="34" t="s">
        <v>52</v>
      </c>
      <c r="D193" s="34" t="s">
        <v>738</v>
      </c>
      <c r="E193" s="36" t="s">
        <v>23</v>
      </c>
      <c r="F193" s="35">
        <v>7</v>
      </c>
      <c r="G193" s="39">
        <v>261.91000000000003</v>
      </c>
      <c r="H193" s="39">
        <v>1833.37</v>
      </c>
      <c r="I193" s="21">
        <f t="shared" si="29"/>
        <v>4.4035392735533637E-5</v>
      </c>
      <c r="J193" s="34" t="s">
        <v>235</v>
      </c>
      <c r="K193" s="35" t="s">
        <v>737</v>
      </c>
      <c r="L193" s="34" t="s">
        <v>52</v>
      </c>
      <c r="M193" s="34" t="s">
        <v>738</v>
      </c>
      <c r="N193" s="36" t="s">
        <v>23</v>
      </c>
      <c r="O193" s="35">
        <v>7</v>
      </c>
      <c r="P193" s="45"/>
      <c r="Q193" s="45">
        <f t="shared" si="30"/>
        <v>0</v>
      </c>
      <c r="R193" s="5" t="str">
        <f t="shared" si="31"/>
        <v>OK</v>
      </c>
      <c r="S193" s="6" t="str">
        <f t="shared" si="32"/>
        <v>OK</v>
      </c>
      <c r="T193" s="6" t="str">
        <f t="shared" si="33"/>
        <v>OK</v>
      </c>
      <c r="U193" s="6" t="str">
        <f t="shared" si="34"/>
        <v>OK</v>
      </c>
      <c r="V193" s="6" t="str">
        <f t="shared" si="35"/>
        <v>OK</v>
      </c>
      <c r="W193" s="7">
        <f t="shared" si="36"/>
        <v>0</v>
      </c>
    </row>
    <row r="194" spans="1:23" ht="25.5" x14ac:dyDescent="0.2">
      <c r="A194" s="34" t="s">
        <v>247</v>
      </c>
      <c r="B194" s="35" t="s">
        <v>739</v>
      </c>
      <c r="C194" s="34" t="s">
        <v>26</v>
      </c>
      <c r="D194" s="34" t="s">
        <v>740</v>
      </c>
      <c r="E194" s="36" t="s">
        <v>23</v>
      </c>
      <c r="F194" s="35">
        <v>13</v>
      </c>
      <c r="G194" s="39">
        <v>436.15</v>
      </c>
      <c r="H194" s="39">
        <v>5669.95</v>
      </c>
      <c r="I194" s="21">
        <f t="shared" si="29"/>
        <v>1.3618553540247684E-4</v>
      </c>
      <c r="J194" s="34" t="s">
        <v>247</v>
      </c>
      <c r="K194" s="35" t="s">
        <v>739</v>
      </c>
      <c r="L194" s="34" t="s">
        <v>26</v>
      </c>
      <c r="M194" s="34" t="s">
        <v>740</v>
      </c>
      <c r="N194" s="36" t="s">
        <v>23</v>
      </c>
      <c r="O194" s="35">
        <v>13</v>
      </c>
      <c r="P194" s="45"/>
      <c r="Q194" s="45">
        <f t="shared" si="30"/>
        <v>0</v>
      </c>
      <c r="R194" s="5" t="str">
        <f t="shared" si="31"/>
        <v>OK</v>
      </c>
      <c r="S194" s="6" t="str">
        <f t="shared" si="32"/>
        <v>OK</v>
      </c>
      <c r="T194" s="6" t="str">
        <f t="shared" si="33"/>
        <v>OK</v>
      </c>
      <c r="U194" s="6" t="str">
        <f t="shared" si="34"/>
        <v>OK</v>
      </c>
      <c r="V194" s="6" t="str">
        <f t="shared" si="35"/>
        <v>OK</v>
      </c>
      <c r="W194" s="7">
        <f t="shared" si="36"/>
        <v>0</v>
      </c>
    </row>
    <row r="195" spans="1:23" x14ac:dyDescent="0.2">
      <c r="A195" s="34" t="s">
        <v>261</v>
      </c>
      <c r="B195" s="35" t="s">
        <v>741</v>
      </c>
      <c r="C195" s="34" t="s">
        <v>52</v>
      </c>
      <c r="D195" s="34" t="s">
        <v>742</v>
      </c>
      <c r="E195" s="36" t="s">
        <v>23</v>
      </c>
      <c r="F195" s="35">
        <v>23</v>
      </c>
      <c r="G195" s="39">
        <v>21.94</v>
      </c>
      <c r="H195" s="39">
        <v>504.62</v>
      </c>
      <c r="I195" s="21">
        <f t="shared" si="29"/>
        <v>1.2120379346343066E-5</v>
      </c>
      <c r="J195" s="34" t="s">
        <v>261</v>
      </c>
      <c r="K195" s="35" t="s">
        <v>741</v>
      </c>
      <c r="L195" s="34" t="s">
        <v>52</v>
      </c>
      <c r="M195" s="34" t="s">
        <v>742</v>
      </c>
      <c r="N195" s="36" t="s">
        <v>23</v>
      </c>
      <c r="O195" s="35">
        <v>23</v>
      </c>
      <c r="P195" s="45"/>
      <c r="Q195" s="45">
        <f t="shared" si="30"/>
        <v>0</v>
      </c>
      <c r="R195" s="5" t="str">
        <f t="shared" si="31"/>
        <v>OK</v>
      </c>
      <c r="S195" s="6" t="str">
        <f t="shared" si="32"/>
        <v>OK</v>
      </c>
      <c r="T195" s="6" t="str">
        <f t="shared" si="33"/>
        <v>OK</v>
      </c>
      <c r="U195" s="6" t="str">
        <f t="shared" si="34"/>
        <v>OK</v>
      </c>
      <c r="V195" s="6" t="str">
        <f t="shared" si="35"/>
        <v>OK</v>
      </c>
      <c r="W195" s="7">
        <f t="shared" si="36"/>
        <v>0</v>
      </c>
    </row>
    <row r="196" spans="1:23" ht="25.5" x14ac:dyDescent="0.2">
      <c r="A196" s="34" t="s">
        <v>263</v>
      </c>
      <c r="B196" s="35" t="s">
        <v>743</v>
      </c>
      <c r="C196" s="34" t="s">
        <v>26</v>
      </c>
      <c r="D196" s="34" t="s">
        <v>744</v>
      </c>
      <c r="E196" s="36" t="s">
        <v>23</v>
      </c>
      <c r="F196" s="35">
        <v>7</v>
      </c>
      <c r="G196" s="39">
        <v>456.32</v>
      </c>
      <c r="H196" s="39">
        <v>3194.24</v>
      </c>
      <c r="I196" s="21">
        <f t="shared" si="29"/>
        <v>7.6721890775757734E-5</v>
      </c>
      <c r="J196" s="34" t="s">
        <v>263</v>
      </c>
      <c r="K196" s="35" t="s">
        <v>743</v>
      </c>
      <c r="L196" s="34" t="s">
        <v>26</v>
      </c>
      <c r="M196" s="34" t="s">
        <v>744</v>
      </c>
      <c r="N196" s="36" t="s">
        <v>23</v>
      </c>
      <c r="O196" s="35">
        <v>7</v>
      </c>
      <c r="P196" s="45"/>
      <c r="Q196" s="45">
        <f t="shared" si="30"/>
        <v>0</v>
      </c>
      <c r="R196" s="5" t="str">
        <f t="shared" si="31"/>
        <v>OK</v>
      </c>
      <c r="S196" s="6" t="str">
        <f t="shared" si="32"/>
        <v>OK</v>
      </c>
      <c r="T196" s="6" t="str">
        <f t="shared" si="33"/>
        <v>OK</v>
      </c>
      <c r="U196" s="6" t="str">
        <f t="shared" si="34"/>
        <v>OK</v>
      </c>
      <c r="V196" s="6" t="str">
        <f t="shared" si="35"/>
        <v>OK</v>
      </c>
      <c r="W196" s="7">
        <f t="shared" si="36"/>
        <v>0</v>
      </c>
    </row>
    <row r="197" spans="1:23" ht="25.5" x14ac:dyDescent="0.2">
      <c r="A197" s="34" t="s">
        <v>264</v>
      </c>
      <c r="B197" s="35" t="s">
        <v>745</v>
      </c>
      <c r="C197" s="34" t="s">
        <v>26</v>
      </c>
      <c r="D197" s="34" t="s">
        <v>746</v>
      </c>
      <c r="E197" s="36" t="s">
        <v>23</v>
      </c>
      <c r="F197" s="35">
        <v>7</v>
      </c>
      <c r="G197" s="39">
        <v>473.12</v>
      </c>
      <c r="H197" s="39">
        <v>3311.84</v>
      </c>
      <c r="I197" s="21">
        <f t="shared" si="29"/>
        <v>7.9546504566590346E-5</v>
      </c>
      <c r="J197" s="34" t="s">
        <v>264</v>
      </c>
      <c r="K197" s="35" t="s">
        <v>745</v>
      </c>
      <c r="L197" s="34" t="s">
        <v>26</v>
      </c>
      <c r="M197" s="34" t="s">
        <v>746</v>
      </c>
      <c r="N197" s="36" t="s">
        <v>23</v>
      </c>
      <c r="O197" s="35">
        <v>7</v>
      </c>
      <c r="P197" s="45"/>
      <c r="Q197" s="45">
        <f t="shared" si="30"/>
        <v>0</v>
      </c>
      <c r="R197" s="5" t="str">
        <f t="shared" si="31"/>
        <v>OK</v>
      </c>
      <c r="S197" s="6" t="str">
        <f t="shared" si="32"/>
        <v>OK</v>
      </c>
      <c r="T197" s="6" t="str">
        <f t="shared" si="33"/>
        <v>OK</v>
      </c>
      <c r="U197" s="6" t="str">
        <f t="shared" si="34"/>
        <v>OK</v>
      </c>
      <c r="V197" s="6" t="str">
        <f t="shared" si="35"/>
        <v>OK</v>
      </c>
      <c r="W197" s="7">
        <f t="shared" si="36"/>
        <v>0</v>
      </c>
    </row>
    <row r="198" spans="1:23" ht="25.5" x14ac:dyDescent="0.2">
      <c r="A198" s="34" t="s">
        <v>269</v>
      </c>
      <c r="B198" s="35" t="s">
        <v>747</v>
      </c>
      <c r="C198" s="51" t="s">
        <v>18</v>
      </c>
      <c r="D198" s="34" t="s">
        <v>748</v>
      </c>
      <c r="E198" s="36" t="s">
        <v>44</v>
      </c>
      <c r="F198" s="35">
        <v>14</v>
      </c>
      <c r="G198" s="39">
        <v>138.19</v>
      </c>
      <c r="H198" s="39">
        <v>1934.66</v>
      </c>
      <c r="I198" s="21">
        <f t="shared" si="29"/>
        <v>4.6468259494661479E-5</v>
      </c>
      <c r="J198" s="34" t="s">
        <v>269</v>
      </c>
      <c r="K198" s="35" t="s">
        <v>747</v>
      </c>
      <c r="L198" s="34" t="s">
        <v>18</v>
      </c>
      <c r="M198" s="34" t="s">
        <v>748</v>
      </c>
      <c r="N198" s="36" t="s">
        <v>44</v>
      </c>
      <c r="O198" s="35">
        <v>14</v>
      </c>
      <c r="P198" s="45"/>
      <c r="Q198" s="45">
        <f t="shared" si="30"/>
        <v>0</v>
      </c>
      <c r="R198" s="5" t="str">
        <f t="shared" si="31"/>
        <v>OK</v>
      </c>
      <c r="S198" s="6" t="str">
        <f t="shared" si="32"/>
        <v>OK</v>
      </c>
      <c r="T198" s="6" t="str">
        <f t="shared" si="33"/>
        <v>OK</v>
      </c>
      <c r="U198" s="6" t="str">
        <f t="shared" si="34"/>
        <v>OK</v>
      </c>
      <c r="V198" s="6" t="str">
        <f t="shared" si="35"/>
        <v>OK</v>
      </c>
      <c r="W198" s="7">
        <f t="shared" si="36"/>
        <v>0</v>
      </c>
    </row>
    <row r="199" spans="1:23" x14ac:dyDescent="0.2">
      <c r="A199" s="34" t="s">
        <v>270</v>
      </c>
      <c r="B199" s="35" t="s">
        <v>749</v>
      </c>
      <c r="C199" s="34" t="s">
        <v>52</v>
      </c>
      <c r="D199" s="34" t="s">
        <v>750</v>
      </c>
      <c r="E199" s="36" t="s">
        <v>23</v>
      </c>
      <c r="F199" s="35">
        <v>7</v>
      </c>
      <c r="G199" s="39">
        <v>974.94</v>
      </c>
      <c r="H199" s="39">
        <v>6824.58</v>
      </c>
      <c r="I199" s="21">
        <f t="shared" si="29"/>
        <v>1.6391839102585304E-4</v>
      </c>
      <c r="J199" s="34" t="s">
        <v>270</v>
      </c>
      <c r="K199" s="35" t="s">
        <v>749</v>
      </c>
      <c r="L199" s="34" t="s">
        <v>52</v>
      </c>
      <c r="M199" s="34" t="s">
        <v>750</v>
      </c>
      <c r="N199" s="36" t="s">
        <v>23</v>
      </c>
      <c r="O199" s="35">
        <v>7</v>
      </c>
      <c r="P199" s="45"/>
      <c r="Q199" s="45">
        <f t="shared" si="30"/>
        <v>0</v>
      </c>
      <c r="R199" s="5" t="str">
        <f t="shared" si="31"/>
        <v>OK</v>
      </c>
      <c r="S199" s="6" t="str">
        <f t="shared" si="32"/>
        <v>OK</v>
      </c>
      <c r="T199" s="6" t="str">
        <f t="shared" si="33"/>
        <v>OK</v>
      </c>
      <c r="U199" s="6" t="str">
        <f t="shared" si="34"/>
        <v>OK</v>
      </c>
      <c r="V199" s="6" t="str">
        <f t="shared" si="35"/>
        <v>OK</v>
      </c>
      <c r="W199" s="7">
        <f t="shared" si="36"/>
        <v>0</v>
      </c>
    </row>
    <row r="200" spans="1:23" ht="38.25" x14ac:dyDescent="0.2">
      <c r="A200" s="34" t="s">
        <v>751</v>
      </c>
      <c r="B200" s="35" t="s">
        <v>752</v>
      </c>
      <c r="C200" s="51" t="s">
        <v>18</v>
      </c>
      <c r="D200" s="34" t="s">
        <v>753</v>
      </c>
      <c r="E200" s="36" t="s">
        <v>44</v>
      </c>
      <c r="F200" s="35">
        <v>7</v>
      </c>
      <c r="G200" s="39">
        <v>1838.39</v>
      </c>
      <c r="H200" s="39">
        <v>12868.73</v>
      </c>
      <c r="I200" s="20">
        <f t="shared" si="29"/>
        <v>3.0909177065051996E-4</v>
      </c>
      <c r="J200" s="34" t="s">
        <v>751</v>
      </c>
      <c r="K200" s="35" t="s">
        <v>752</v>
      </c>
      <c r="L200" s="34" t="s">
        <v>18</v>
      </c>
      <c r="M200" s="34" t="s">
        <v>753</v>
      </c>
      <c r="N200" s="36" t="s">
        <v>44</v>
      </c>
      <c r="O200" s="35">
        <v>7</v>
      </c>
      <c r="P200" s="45"/>
      <c r="Q200" s="45">
        <f t="shared" si="30"/>
        <v>0</v>
      </c>
      <c r="R200" s="5" t="str">
        <f t="shared" si="31"/>
        <v>OK</v>
      </c>
      <c r="S200" s="6" t="str">
        <f t="shared" si="32"/>
        <v>OK</v>
      </c>
      <c r="T200" s="6" t="str">
        <f t="shared" si="33"/>
        <v>OK</v>
      </c>
      <c r="U200" s="6" t="str">
        <f t="shared" si="34"/>
        <v>OK</v>
      </c>
      <c r="V200" s="6" t="str">
        <f t="shared" si="35"/>
        <v>OK</v>
      </c>
      <c r="W200" s="7">
        <f t="shared" si="36"/>
        <v>0</v>
      </c>
    </row>
    <row r="201" spans="1:23" x14ac:dyDescent="0.2">
      <c r="A201" s="34" t="s">
        <v>754</v>
      </c>
      <c r="B201" s="35" t="s">
        <v>755</v>
      </c>
      <c r="C201" s="34" t="s">
        <v>52</v>
      </c>
      <c r="D201" s="34" t="s">
        <v>756</v>
      </c>
      <c r="E201" s="36" t="s">
        <v>23</v>
      </c>
      <c r="F201" s="35">
        <v>7</v>
      </c>
      <c r="G201" s="39">
        <v>720.89</v>
      </c>
      <c r="H201" s="39">
        <v>5046.2299999999996</v>
      </c>
      <c r="I201" s="21">
        <f t="shared" si="29"/>
        <v>1.212045140281732E-4</v>
      </c>
      <c r="J201" s="34" t="s">
        <v>754</v>
      </c>
      <c r="K201" s="35" t="s">
        <v>755</v>
      </c>
      <c r="L201" s="34" t="s">
        <v>52</v>
      </c>
      <c r="M201" s="34" t="s">
        <v>756</v>
      </c>
      <c r="N201" s="36" t="s">
        <v>23</v>
      </c>
      <c r="O201" s="35">
        <v>7</v>
      </c>
      <c r="P201" s="45"/>
      <c r="Q201" s="45">
        <f t="shared" si="30"/>
        <v>0</v>
      </c>
      <c r="R201" s="5" t="str">
        <f t="shared" si="31"/>
        <v>OK</v>
      </c>
      <c r="S201" s="6" t="str">
        <f t="shared" si="32"/>
        <v>OK</v>
      </c>
      <c r="T201" s="6" t="str">
        <f t="shared" si="33"/>
        <v>OK</v>
      </c>
      <c r="U201" s="6" t="str">
        <f t="shared" si="34"/>
        <v>OK</v>
      </c>
      <c r="V201" s="6" t="str">
        <f t="shared" si="35"/>
        <v>OK</v>
      </c>
      <c r="W201" s="7">
        <f t="shared" si="36"/>
        <v>0</v>
      </c>
    </row>
    <row r="202" spans="1:23" ht="38.25" x14ac:dyDescent="0.2">
      <c r="A202" s="34" t="s">
        <v>757</v>
      </c>
      <c r="B202" s="35" t="s">
        <v>758</v>
      </c>
      <c r="C202" s="34" t="s">
        <v>26</v>
      </c>
      <c r="D202" s="34" t="s">
        <v>759</v>
      </c>
      <c r="E202" s="36" t="s">
        <v>23</v>
      </c>
      <c r="F202" s="35">
        <v>1</v>
      </c>
      <c r="G202" s="39">
        <v>372.05</v>
      </c>
      <c r="H202" s="39">
        <v>372.05</v>
      </c>
      <c r="I202" s="21">
        <f t="shared" si="29"/>
        <v>8.9362037489733617E-6</v>
      </c>
      <c r="J202" s="34" t="s">
        <v>757</v>
      </c>
      <c r="K202" s="35" t="s">
        <v>758</v>
      </c>
      <c r="L202" s="34" t="s">
        <v>26</v>
      </c>
      <c r="M202" s="34" t="s">
        <v>759</v>
      </c>
      <c r="N202" s="36" t="s">
        <v>23</v>
      </c>
      <c r="O202" s="35">
        <v>1</v>
      </c>
      <c r="P202" s="45"/>
      <c r="Q202" s="45">
        <f t="shared" si="30"/>
        <v>0</v>
      </c>
      <c r="R202" s="5" t="str">
        <f t="shared" si="31"/>
        <v>OK</v>
      </c>
      <c r="S202" s="6" t="str">
        <f t="shared" si="32"/>
        <v>OK</v>
      </c>
      <c r="T202" s="6" t="str">
        <f t="shared" si="33"/>
        <v>OK</v>
      </c>
      <c r="U202" s="6" t="str">
        <f t="shared" si="34"/>
        <v>OK</v>
      </c>
      <c r="V202" s="6" t="str">
        <f t="shared" si="35"/>
        <v>OK</v>
      </c>
      <c r="W202" s="7">
        <f t="shared" si="36"/>
        <v>0</v>
      </c>
    </row>
    <row r="203" spans="1:23" ht="25.5" x14ac:dyDescent="0.2">
      <c r="A203" s="34" t="s">
        <v>760</v>
      </c>
      <c r="B203" s="35" t="s">
        <v>80</v>
      </c>
      <c r="C203" s="34" t="s">
        <v>26</v>
      </c>
      <c r="D203" s="34" t="s">
        <v>761</v>
      </c>
      <c r="E203" s="36" t="s">
        <v>23</v>
      </c>
      <c r="F203" s="35">
        <v>1</v>
      </c>
      <c r="G203" s="39">
        <v>114.89</v>
      </c>
      <c r="H203" s="39">
        <v>114.89</v>
      </c>
      <c r="I203" s="21">
        <f t="shared" si="29"/>
        <v>2.7595227757547357E-6</v>
      </c>
      <c r="J203" s="34" t="s">
        <v>760</v>
      </c>
      <c r="K203" s="35" t="s">
        <v>80</v>
      </c>
      <c r="L203" s="34" t="s">
        <v>26</v>
      </c>
      <c r="M203" s="34" t="s">
        <v>761</v>
      </c>
      <c r="N203" s="36" t="s">
        <v>23</v>
      </c>
      <c r="O203" s="35">
        <v>1</v>
      </c>
      <c r="P203" s="45"/>
      <c r="Q203" s="45">
        <f t="shared" si="30"/>
        <v>0</v>
      </c>
      <c r="R203" s="5" t="str">
        <f t="shared" si="31"/>
        <v>OK</v>
      </c>
      <c r="S203" s="6" t="str">
        <f t="shared" si="32"/>
        <v>OK</v>
      </c>
      <c r="T203" s="6" t="str">
        <f t="shared" si="33"/>
        <v>OK</v>
      </c>
      <c r="U203" s="6" t="str">
        <f t="shared" si="34"/>
        <v>OK</v>
      </c>
      <c r="V203" s="6" t="str">
        <f t="shared" si="35"/>
        <v>OK</v>
      </c>
      <c r="W203" s="7">
        <f t="shared" si="36"/>
        <v>0</v>
      </c>
    </row>
    <row r="204" spans="1:23" ht="25.5" x14ac:dyDescent="0.2">
      <c r="A204" s="34" t="s">
        <v>762</v>
      </c>
      <c r="B204" s="35" t="s">
        <v>763</v>
      </c>
      <c r="C204" s="34" t="s">
        <v>26</v>
      </c>
      <c r="D204" s="34" t="s">
        <v>764</v>
      </c>
      <c r="E204" s="36" t="s">
        <v>23</v>
      </c>
      <c r="F204" s="35">
        <v>23</v>
      </c>
      <c r="G204" s="39">
        <v>15.23</v>
      </c>
      <c r="H204" s="39">
        <v>350.29</v>
      </c>
      <c r="I204" s="21">
        <f t="shared" si="29"/>
        <v>8.4135541223703241E-6</v>
      </c>
      <c r="J204" s="34" t="s">
        <v>762</v>
      </c>
      <c r="K204" s="35" t="s">
        <v>763</v>
      </c>
      <c r="L204" s="34" t="s">
        <v>26</v>
      </c>
      <c r="M204" s="34" t="s">
        <v>764</v>
      </c>
      <c r="N204" s="36" t="s">
        <v>23</v>
      </c>
      <c r="O204" s="35">
        <v>23</v>
      </c>
      <c r="P204" s="45"/>
      <c r="Q204" s="45">
        <f t="shared" si="30"/>
        <v>0</v>
      </c>
      <c r="R204" s="5" t="str">
        <f t="shared" si="31"/>
        <v>OK</v>
      </c>
      <c r="S204" s="6" t="str">
        <f t="shared" si="32"/>
        <v>OK</v>
      </c>
      <c r="T204" s="6" t="str">
        <f t="shared" si="33"/>
        <v>OK</v>
      </c>
      <c r="U204" s="6" t="str">
        <f t="shared" si="34"/>
        <v>OK</v>
      </c>
      <c r="V204" s="6" t="str">
        <f t="shared" si="35"/>
        <v>OK</v>
      </c>
      <c r="W204" s="7">
        <f t="shared" si="36"/>
        <v>0</v>
      </c>
    </row>
    <row r="205" spans="1:23" x14ac:dyDescent="0.2">
      <c r="A205" s="34" t="s">
        <v>765</v>
      </c>
      <c r="B205" s="35" t="s">
        <v>766</v>
      </c>
      <c r="C205" s="34" t="s">
        <v>52</v>
      </c>
      <c r="D205" s="34" t="s">
        <v>767</v>
      </c>
      <c r="E205" s="36" t="s">
        <v>23</v>
      </c>
      <c r="F205" s="35">
        <v>2</v>
      </c>
      <c r="G205" s="39">
        <v>1144.19</v>
      </c>
      <c r="H205" s="39">
        <v>2288.38</v>
      </c>
      <c r="I205" s="21">
        <f t="shared" ref="I205:I269" si="37">H205 / 41634010.42</f>
        <v>5.496419818593109E-5</v>
      </c>
      <c r="J205" s="34" t="s">
        <v>765</v>
      </c>
      <c r="K205" s="35" t="s">
        <v>766</v>
      </c>
      <c r="L205" s="34" t="s">
        <v>52</v>
      </c>
      <c r="M205" s="34" t="s">
        <v>767</v>
      </c>
      <c r="N205" s="36" t="s">
        <v>23</v>
      </c>
      <c r="O205" s="35">
        <v>2</v>
      </c>
      <c r="P205" s="45"/>
      <c r="Q205" s="45">
        <f t="shared" si="30"/>
        <v>0</v>
      </c>
      <c r="R205" s="5" t="str">
        <f t="shared" si="31"/>
        <v>OK</v>
      </c>
      <c r="S205" s="6" t="str">
        <f t="shared" si="32"/>
        <v>OK</v>
      </c>
      <c r="T205" s="6" t="str">
        <f t="shared" si="33"/>
        <v>OK</v>
      </c>
      <c r="U205" s="6" t="str">
        <f t="shared" si="34"/>
        <v>OK</v>
      </c>
      <c r="V205" s="6" t="str">
        <f t="shared" si="35"/>
        <v>OK</v>
      </c>
      <c r="W205" s="7">
        <f t="shared" si="36"/>
        <v>0</v>
      </c>
    </row>
    <row r="206" spans="1:23" ht="25.5" x14ac:dyDescent="0.2">
      <c r="A206" s="34" t="s">
        <v>768</v>
      </c>
      <c r="B206" s="35" t="s">
        <v>214</v>
      </c>
      <c r="C206" s="51" t="s">
        <v>18</v>
      </c>
      <c r="D206" s="34" t="s">
        <v>215</v>
      </c>
      <c r="E206" s="36" t="s">
        <v>23</v>
      </c>
      <c r="F206" s="35">
        <v>13</v>
      </c>
      <c r="G206" s="39">
        <v>901.27</v>
      </c>
      <c r="H206" s="39">
        <v>11716.51</v>
      </c>
      <c r="I206" s="21">
        <f t="shared" si="37"/>
        <v>2.8141680039479606E-4</v>
      </c>
      <c r="J206" s="34" t="s">
        <v>768</v>
      </c>
      <c r="K206" s="35" t="s">
        <v>214</v>
      </c>
      <c r="L206" s="34" t="s">
        <v>18</v>
      </c>
      <c r="M206" s="34" t="s">
        <v>215</v>
      </c>
      <c r="N206" s="36" t="s">
        <v>23</v>
      </c>
      <c r="O206" s="35">
        <v>13</v>
      </c>
      <c r="P206" s="45"/>
      <c r="Q206" s="45">
        <f t="shared" ref="Q206:Q270" si="38">P206*O206</f>
        <v>0</v>
      </c>
      <c r="R206" s="5" t="str">
        <f t="shared" ref="R206:R270" si="39">IF(D206=M206,"OK","ERRO")</f>
        <v>OK</v>
      </c>
      <c r="S206" s="6" t="str">
        <f t="shared" ref="S206:S270" si="40">IF(E206=N206,"OK","ERRO")</f>
        <v>OK</v>
      </c>
      <c r="T206" s="6" t="str">
        <f t="shared" ref="T206:T270" si="41">IF(F206=O206,"OK","ERRO")</f>
        <v>OK</v>
      </c>
      <c r="U206" s="6" t="str">
        <f t="shared" ref="U206:U270" si="42">IF(G206&gt;=P206,"OK","ERRO")</f>
        <v>OK</v>
      </c>
      <c r="V206" s="6" t="str">
        <f t="shared" ref="V206:V270" si="43">IF(Q206&lt;=H206,"OK","ERRO")</f>
        <v>OK</v>
      </c>
      <c r="W206" s="7">
        <f t="shared" ref="W206:W270" si="44">IFERROR(Q206/H206,"-")</f>
        <v>0</v>
      </c>
    </row>
    <row r="207" spans="1:23" x14ac:dyDescent="0.2">
      <c r="A207" s="34" t="s">
        <v>769</v>
      </c>
      <c r="B207" s="35" t="s">
        <v>770</v>
      </c>
      <c r="C207" s="34" t="s">
        <v>52</v>
      </c>
      <c r="D207" s="34" t="s">
        <v>771</v>
      </c>
      <c r="E207" s="36" t="s">
        <v>23</v>
      </c>
      <c r="F207" s="35">
        <v>15</v>
      </c>
      <c r="G207" s="39">
        <v>387.09</v>
      </c>
      <c r="H207" s="39">
        <v>5806.35</v>
      </c>
      <c r="I207" s="21">
        <f t="shared" si="37"/>
        <v>1.3946170309864662E-4</v>
      </c>
      <c r="J207" s="34" t="s">
        <v>769</v>
      </c>
      <c r="K207" s="35" t="s">
        <v>770</v>
      </c>
      <c r="L207" s="34" t="s">
        <v>52</v>
      </c>
      <c r="M207" s="34" t="s">
        <v>771</v>
      </c>
      <c r="N207" s="36" t="s">
        <v>23</v>
      </c>
      <c r="O207" s="35">
        <v>15</v>
      </c>
      <c r="P207" s="45"/>
      <c r="Q207" s="45">
        <f t="shared" si="38"/>
        <v>0</v>
      </c>
      <c r="R207" s="5" t="str">
        <f t="shared" si="39"/>
        <v>OK</v>
      </c>
      <c r="S207" s="6" t="str">
        <f t="shared" si="40"/>
        <v>OK</v>
      </c>
      <c r="T207" s="6" t="str">
        <f t="shared" si="41"/>
        <v>OK</v>
      </c>
      <c r="U207" s="6" t="str">
        <f t="shared" si="42"/>
        <v>OK</v>
      </c>
      <c r="V207" s="6" t="str">
        <f t="shared" si="43"/>
        <v>OK</v>
      </c>
      <c r="W207" s="7">
        <f t="shared" si="44"/>
        <v>0</v>
      </c>
    </row>
    <row r="208" spans="1:23" x14ac:dyDescent="0.2">
      <c r="A208" s="34" t="s">
        <v>772</v>
      </c>
      <c r="B208" s="35" t="s">
        <v>773</v>
      </c>
      <c r="C208" s="34" t="s">
        <v>52</v>
      </c>
      <c r="D208" s="34" t="s">
        <v>774</v>
      </c>
      <c r="E208" s="36" t="s">
        <v>20</v>
      </c>
      <c r="F208" s="35">
        <v>14.4</v>
      </c>
      <c r="G208" s="39">
        <v>220.98</v>
      </c>
      <c r="H208" s="39">
        <v>3182.11</v>
      </c>
      <c r="I208" s="21">
        <f t="shared" si="37"/>
        <v>7.643054243151626E-5</v>
      </c>
      <c r="J208" s="34" t="s">
        <v>772</v>
      </c>
      <c r="K208" s="35" t="s">
        <v>773</v>
      </c>
      <c r="L208" s="34" t="s">
        <v>52</v>
      </c>
      <c r="M208" s="34" t="s">
        <v>774</v>
      </c>
      <c r="N208" s="36" t="s">
        <v>20</v>
      </c>
      <c r="O208" s="35">
        <v>14.4</v>
      </c>
      <c r="P208" s="45"/>
      <c r="Q208" s="45">
        <f t="shared" si="38"/>
        <v>0</v>
      </c>
      <c r="R208" s="5" t="str">
        <f t="shared" si="39"/>
        <v>OK</v>
      </c>
      <c r="S208" s="6" t="str">
        <f t="shared" si="40"/>
        <v>OK</v>
      </c>
      <c r="T208" s="6" t="str">
        <f t="shared" si="41"/>
        <v>OK</v>
      </c>
      <c r="U208" s="6" t="str">
        <f t="shared" si="42"/>
        <v>OK</v>
      </c>
      <c r="V208" s="6" t="str">
        <f t="shared" si="43"/>
        <v>OK</v>
      </c>
      <c r="W208" s="7">
        <f t="shared" si="44"/>
        <v>0</v>
      </c>
    </row>
    <row r="209" spans="1:23" ht="25.5" x14ac:dyDescent="0.2">
      <c r="A209" s="34" t="s">
        <v>775</v>
      </c>
      <c r="B209" s="35" t="s">
        <v>776</v>
      </c>
      <c r="C209" s="34" t="s">
        <v>26</v>
      </c>
      <c r="D209" s="34" t="s">
        <v>777</v>
      </c>
      <c r="E209" s="36" t="s">
        <v>23</v>
      </c>
      <c r="F209" s="35">
        <v>52</v>
      </c>
      <c r="G209" s="39">
        <v>43.49</v>
      </c>
      <c r="H209" s="39">
        <v>2261.48</v>
      </c>
      <c r="I209" s="21">
        <f t="shared" si="37"/>
        <v>5.4318091800102883E-5</v>
      </c>
      <c r="J209" s="34" t="s">
        <v>775</v>
      </c>
      <c r="K209" s="35" t="s">
        <v>776</v>
      </c>
      <c r="L209" s="34" t="s">
        <v>26</v>
      </c>
      <c r="M209" s="34" t="s">
        <v>777</v>
      </c>
      <c r="N209" s="36" t="s">
        <v>23</v>
      </c>
      <c r="O209" s="35">
        <v>52</v>
      </c>
      <c r="P209" s="45"/>
      <c r="Q209" s="45">
        <f t="shared" si="38"/>
        <v>0</v>
      </c>
      <c r="R209" s="5" t="str">
        <f t="shared" si="39"/>
        <v>OK</v>
      </c>
      <c r="S209" s="6" t="str">
        <f t="shared" si="40"/>
        <v>OK</v>
      </c>
      <c r="T209" s="6" t="str">
        <f t="shared" si="41"/>
        <v>OK</v>
      </c>
      <c r="U209" s="6" t="str">
        <f t="shared" si="42"/>
        <v>OK</v>
      </c>
      <c r="V209" s="6" t="str">
        <f t="shared" si="43"/>
        <v>OK</v>
      </c>
      <c r="W209" s="7">
        <f t="shared" si="44"/>
        <v>0</v>
      </c>
    </row>
    <row r="210" spans="1:23" ht="25.5" x14ac:dyDescent="0.2">
      <c r="A210" s="34" t="s">
        <v>778</v>
      </c>
      <c r="B210" s="35" t="s">
        <v>779</v>
      </c>
      <c r="C210" s="34" t="s">
        <v>26</v>
      </c>
      <c r="D210" s="34" t="s">
        <v>780</v>
      </c>
      <c r="E210" s="36" t="s">
        <v>23</v>
      </c>
      <c r="F210" s="35">
        <v>15</v>
      </c>
      <c r="G210" s="39">
        <v>69.260000000000005</v>
      </c>
      <c r="H210" s="39">
        <v>1038.9000000000001</v>
      </c>
      <c r="I210" s="20">
        <f t="shared" si="37"/>
        <v>2.4953157034829798E-5</v>
      </c>
      <c r="J210" s="34" t="s">
        <v>778</v>
      </c>
      <c r="K210" s="35" t="s">
        <v>779</v>
      </c>
      <c r="L210" s="34" t="s">
        <v>26</v>
      </c>
      <c r="M210" s="34" t="s">
        <v>780</v>
      </c>
      <c r="N210" s="36" t="s">
        <v>23</v>
      </c>
      <c r="O210" s="35">
        <v>15</v>
      </c>
      <c r="P210" s="45"/>
      <c r="Q210" s="45">
        <f t="shared" si="38"/>
        <v>0</v>
      </c>
      <c r="R210" s="5" t="str">
        <f t="shared" si="39"/>
        <v>OK</v>
      </c>
      <c r="S210" s="6" t="str">
        <f t="shared" si="40"/>
        <v>OK</v>
      </c>
      <c r="T210" s="6" t="str">
        <f t="shared" si="41"/>
        <v>OK</v>
      </c>
      <c r="U210" s="6" t="str">
        <f t="shared" si="42"/>
        <v>OK</v>
      </c>
      <c r="V210" s="6" t="str">
        <f t="shared" si="43"/>
        <v>OK</v>
      </c>
      <c r="W210" s="7">
        <f t="shared" si="44"/>
        <v>0</v>
      </c>
    </row>
    <row r="211" spans="1:23" ht="38.25" x14ac:dyDescent="0.2">
      <c r="A211" s="34" t="s">
        <v>781</v>
      </c>
      <c r="B211" s="35" t="s">
        <v>206</v>
      </c>
      <c r="C211" s="34" t="s">
        <v>26</v>
      </c>
      <c r="D211" s="34" t="s">
        <v>207</v>
      </c>
      <c r="E211" s="36" t="s">
        <v>23</v>
      </c>
      <c r="F211" s="35">
        <v>1</v>
      </c>
      <c r="G211" s="39">
        <v>155.11000000000001</v>
      </c>
      <c r="H211" s="39">
        <v>155.11000000000001</v>
      </c>
      <c r="I211" s="20">
        <f t="shared" si="37"/>
        <v>3.7255599072792857E-6</v>
      </c>
      <c r="J211" s="34" t="s">
        <v>781</v>
      </c>
      <c r="K211" s="35" t="s">
        <v>206</v>
      </c>
      <c r="L211" s="34" t="s">
        <v>26</v>
      </c>
      <c r="M211" s="34" t="s">
        <v>207</v>
      </c>
      <c r="N211" s="36" t="s">
        <v>23</v>
      </c>
      <c r="O211" s="35">
        <v>1</v>
      </c>
      <c r="P211" s="45"/>
      <c r="Q211" s="45">
        <f t="shared" si="38"/>
        <v>0</v>
      </c>
      <c r="R211" s="5" t="str">
        <f t="shared" si="39"/>
        <v>OK</v>
      </c>
      <c r="S211" s="6" t="str">
        <f t="shared" si="40"/>
        <v>OK</v>
      </c>
      <c r="T211" s="6" t="str">
        <f t="shared" si="41"/>
        <v>OK</v>
      </c>
      <c r="U211" s="6" t="str">
        <f t="shared" si="42"/>
        <v>OK</v>
      </c>
      <c r="V211" s="6" t="str">
        <f t="shared" si="43"/>
        <v>OK</v>
      </c>
      <c r="W211" s="7">
        <f t="shared" si="44"/>
        <v>0</v>
      </c>
    </row>
    <row r="212" spans="1:23" ht="51" x14ac:dyDescent="0.2">
      <c r="A212" s="34" t="s">
        <v>782</v>
      </c>
      <c r="B212" s="35" t="s">
        <v>783</v>
      </c>
      <c r="C212" s="34" t="s">
        <v>26</v>
      </c>
      <c r="D212" s="34" t="s">
        <v>784</v>
      </c>
      <c r="E212" s="36" t="s">
        <v>23</v>
      </c>
      <c r="F212" s="35">
        <v>2</v>
      </c>
      <c r="G212" s="39">
        <v>1157.8499999999999</v>
      </c>
      <c r="H212" s="39">
        <v>2315.6999999999998</v>
      </c>
      <c r="I212" s="21">
        <f t="shared" si="37"/>
        <v>5.5620392478155118E-5</v>
      </c>
      <c r="J212" s="34" t="s">
        <v>782</v>
      </c>
      <c r="K212" s="35" t="s">
        <v>783</v>
      </c>
      <c r="L212" s="34" t="s">
        <v>26</v>
      </c>
      <c r="M212" s="34" t="s">
        <v>784</v>
      </c>
      <c r="N212" s="36" t="s">
        <v>23</v>
      </c>
      <c r="O212" s="35">
        <v>2</v>
      </c>
      <c r="P212" s="45"/>
      <c r="Q212" s="45">
        <f t="shared" si="38"/>
        <v>0</v>
      </c>
      <c r="R212" s="5" t="str">
        <f t="shared" si="39"/>
        <v>OK</v>
      </c>
      <c r="S212" s="6" t="str">
        <f t="shared" si="40"/>
        <v>OK</v>
      </c>
      <c r="T212" s="6" t="str">
        <f t="shared" si="41"/>
        <v>OK</v>
      </c>
      <c r="U212" s="6" t="str">
        <f t="shared" si="42"/>
        <v>OK</v>
      </c>
      <c r="V212" s="6" t="str">
        <f t="shared" si="43"/>
        <v>OK</v>
      </c>
      <c r="W212" s="7">
        <f t="shared" si="44"/>
        <v>0</v>
      </c>
    </row>
    <row r="213" spans="1:23" ht="38.25" x14ac:dyDescent="0.2">
      <c r="A213" s="34" t="s">
        <v>785</v>
      </c>
      <c r="B213" s="35" t="s">
        <v>786</v>
      </c>
      <c r="C213" s="34" t="s">
        <v>26</v>
      </c>
      <c r="D213" s="34" t="s">
        <v>787</v>
      </c>
      <c r="E213" s="36" t="s">
        <v>23</v>
      </c>
      <c r="F213" s="35">
        <v>1</v>
      </c>
      <c r="G213" s="39">
        <v>162.54</v>
      </c>
      <c r="H213" s="39">
        <v>162.54</v>
      </c>
      <c r="I213" s="21">
        <f t="shared" si="37"/>
        <v>3.9040197751864807E-6</v>
      </c>
      <c r="J213" s="34" t="s">
        <v>785</v>
      </c>
      <c r="K213" s="35" t="s">
        <v>786</v>
      </c>
      <c r="L213" s="34" t="s">
        <v>26</v>
      </c>
      <c r="M213" s="34" t="s">
        <v>787</v>
      </c>
      <c r="N213" s="36" t="s">
        <v>23</v>
      </c>
      <c r="O213" s="35">
        <v>1</v>
      </c>
      <c r="P213" s="45"/>
      <c r="Q213" s="45">
        <f t="shared" si="38"/>
        <v>0</v>
      </c>
      <c r="R213" s="5" t="str">
        <f t="shared" si="39"/>
        <v>OK</v>
      </c>
      <c r="S213" s="6" t="str">
        <f t="shared" si="40"/>
        <v>OK</v>
      </c>
      <c r="T213" s="6" t="str">
        <f t="shared" si="41"/>
        <v>OK</v>
      </c>
      <c r="U213" s="6" t="str">
        <f t="shared" si="42"/>
        <v>OK</v>
      </c>
      <c r="V213" s="6" t="str">
        <f t="shared" si="43"/>
        <v>OK</v>
      </c>
      <c r="W213" s="7">
        <f t="shared" si="44"/>
        <v>0</v>
      </c>
    </row>
    <row r="214" spans="1:23" x14ac:dyDescent="0.2">
      <c r="A214" s="34" t="s">
        <v>788</v>
      </c>
      <c r="B214" s="35" t="s">
        <v>789</v>
      </c>
      <c r="C214" s="34" t="s">
        <v>52</v>
      </c>
      <c r="D214" s="34" t="s">
        <v>790</v>
      </c>
      <c r="E214" s="36" t="s">
        <v>23</v>
      </c>
      <c r="F214" s="35">
        <v>3</v>
      </c>
      <c r="G214" s="39">
        <v>630.57000000000005</v>
      </c>
      <c r="H214" s="39">
        <v>1891.71</v>
      </c>
      <c r="I214" s="21">
        <f t="shared" si="37"/>
        <v>4.5436650971564031E-5</v>
      </c>
      <c r="J214" s="34" t="s">
        <v>788</v>
      </c>
      <c r="K214" s="35" t="s">
        <v>789</v>
      </c>
      <c r="L214" s="34" t="s">
        <v>52</v>
      </c>
      <c r="M214" s="34" t="s">
        <v>790</v>
      </c>
      <c r="N214" s="36" t="s">
        <v>23</v>
      </c>
      <c r="O214" s="35">
        <v>3</v>
      </c>
      <c r="P214" s="45"/>
      <c r="Q214" s="45">
        <f t="shared" si="38"/>
        <v>0</v>
      </c>
      <c r="R214" s="5" t="str">
        <f t="shared" si="39"/>
        <v>OK</v>
      </c>
      <c r="S214" s="6" t="str">
        <f t="shared" si="40"/>
        <v>OK</v>
      </c>
      <c r="T214" s="6" t="str">
        <f t="shared" si="41"/>
        <v>OK</v>
      </c>
      <c r="U214" s="6" t="str">
        <f t="shared" si="42"/>
        <v>OK</v>
      </c>
      <c r="V214" s="6" t="str">
        <f t="shared" si="43"/>
        <v>OK</v>
      </c>
      <c r="W214" s="7">
        <f t="shared" si="44"/>
        <v>0</v>
      </c>
    </row>
    <row r="215" spans="1:23" ht="25.5" x14ac:dyDescent="0.2">
      <c r="A215" s="34" t="s">
        <v>791</v>
      </c>
      <c r="B215" s="35" t="s">
        <v>792</v>
      </c>
      <c r="C215" s="34" t="s">
        <v>26</v>
      </c>
      <c r="D215" s="34" t="s">
        <v>793</v>
      </c>
      <c r="E215" s="36" t="s">
        <v>23</v>
      </c>
      <c r="F215" s="35">
        <v>4</v>
      </c>
      <c r="G215" s="39">
        <v>247.8</v>
      </c>
      <c r="H215" s="39">
        <v>991.2</v>
      </c>
      <c r="I215" s="21">
        <f t="shared" si="37"/>
        <v>2.3807459094160451E-5</v>
      </c>
      <c r="J215" s="34" t="s">
        <v>791</v>
      </c>
      <c r="K215" s="35" t="s">
        <v>792</v>
      </c>
      <c r="L215" s="34" t="s">
        <v>26</v>
      </c>
      <c r="M215" s="34" t="s">
        <v>793</v>
      </c>
      <c r="N215" s="36" t="s">
        <v>23</v>
      </c>
      <c r="O215" s="35">
        <v>4</v>
      </c>
      <c r="P215" s="45"/>
      <c r="Q215" s="45">
        <f t="shared" si="38"/>
        <v>0</v>
      </c>
      <c r="R215" s="5" t="str">
        <f t="shared" si="39"/>
        <v>OK</v>
      </c>
      <c r="S215" s="6" t="str">
        <f t="shared" si="40"/>
        <v>OK</v>
      </c>
      <c r="T215" s="6" t="str">
        <f t="shared" si="41"/>
        <v>OK</v>
      </c>
      <c r="U215" s="6" t="str">
        <f t="shared" si="42"/>
        <v>OK</v>
      </c>
      <c r="V215" s="6" t="str">
        <f t="shared" si="43"/>
        <v>OK</v>
      </c>
      <c r="W215" s="7">
        <f t="shared" si="44"/>
        <v>0</v>
      </c>
    </row>
    <row r="216" spans="1:23" x14ac:dyDescent="0.2">
      <c r="A216" s="34" t="s">
        <v>794</v>
      </c>
      <c r="B216" s="35" t="s">
        <v>795</v>
      </c>
      <c r="C216" s="34" t="s">
        <v>52</v>
      </c>
      <c r="D216" s="34" t="s">
        <v>796</v>
      </c>
      <c r="E216" s="36" t="s">
        <v>23</v>
      </c>
      <c r="F216" s="35">
        <v>3</v>
      </c>
      <c r="G216" s="39">
        <v>180.97</v>
      </c>
      <c r="H216" s="39">
        <v>542.91</v>
      </c>
      <c r="I216" s="21">
        <f t="shared" si="37"/>
        <v>1.3040060146096297E-5</v>
      </c>
      <c r="J216" s="34" t="s">
        <v>794</v>
      </c>
      <c r="K216" s="35" t="s">
        <v>795</v>
      </c>
      <c r="L216" s="34" t="s">
        <v>52</v>
      </c>
      <c r="M216" s="34" t="s">
        <v>796</v>
      </c>
      <c r="N216" s="36" t="s">
        <v>23</v>
      </c>
      <c r="O216" s="35">
        <v>3</v>
      </c>
      <c r="P216" s="45"/>
      <c r="Q216" s="45">
        <f t="shared" si="38"/>
        <v>0</v>
      </c>
      <c r="R216" s="5" t="str">
        <f t="shared" si="39"/>
        <v>OK</v>
      </c>
      <c r="S216" s="6" t="str">
        <f t="shared" si="40"/>
        <v>OK</v>
      </c>
      <c r="T216" s="6" t="str">
        <f t="shared" si="41"/>
        <v>OK</v>
      </c>
      <c r="U216" s="6" t="str">
        <f t="shared" si="42"/>
        <v>OK</v>
      </c>
      <c r="V216" s="6" t="str">
        <f t="shared" si="43"/>
        <v>OK</v>
      </c>
      <c r="W216" s="7">
        <f t="shared" si="44"/>
        <v>0</v>
      </c>
    </row>
    <row r="217" spans="1:23" x14ac:dyDescent="0.2">
      <c r="A217" s="34" t="s">
        <v>797</v>
      </c>
      <c r="B217" s="35" t="s">
        <v>798</v>
      </c>
      <c r="C217" s="34" t="s">
        <v>52</v>
      </c>
      <c r="D217" s="34" t="s">
        <v>799</v>
      </c>
      <c r="E217" s="36" t="s">
        <v>23</v>
      </c>
      <c r="F217" s="35">
        <v>3</v>
      </c>
      <c r="G217" s="39">
        <v>1122.0999999999999</v>
      </c>
      <c r="H217" s="39">
        <v>3366.3</v>
      </c>
      <c r="I217" s="21">
        <f t="shared" si="37"/>
        <v>8.0854569762583056E-5</v>
      </c>
      <c r="J217" s="34" t="s">
        <v>797</v>
      </c>
      <c r="K217" s="35" t="s">
        <v>798</v>
      </c>
      <c r="L217" s="34" t="s">
        <v>52</v>
      </c>
      <c r="M217" s="34" t="s">
        <v>799</v>
      </c>
      <c r="N217" s="36" t="s">
        <v>23</v>
      </c>
      <c r="O217" s="35">
        <v>3</v>
      </c>
      <c r="P217" s="45"/>
      <c r="Q217" s="45">
        <f t="shared" si="38"/>
        <v>0</v>
      </c>
      <c r="R217" s="5" t="str">
        <f t="shared" si="39"/>
        <v>OK</v>
      </c>
      <c r="S217" s="6" t="str">
        <f t="shared" si="40"/>
        <v>OK</v>
      </c>
      <c r="T217" s="6" t="str">
        <f t="shared" si="41"/>
        <v>OK</v>
      </c>
      <c r="U217" s="6" t="str">
        <f t="shared" si="42"/>
        <v>OK</v>
      </c>
      <c r="V217" s="6" t="str">
        <f t="shared" si="43"/>
        <v>OK</v>
      </c>
      <c r="W217" s="7">
        <f t="shared" si="44"/>
        <v>0</v>
      </c>
    </row>
    <row r="218" spans="1:23" x14ac:dyDescent="0.2">
      <c r="A218" s="32" t="s">
        <v>271</v>
      </c>
      <c r="B218" s="32"/>
      <c r="C218" s="32"/>
      <c r="D218" s="32" t="s">
        <v>800</v>
      </c>
      <c r="E218" s="32"/>
      <c r="F218" s="33"/>
      <c r="G218" s="32"/>
      <c r="H218" s="38"/>
      <c r="I218" s="21">
        <f t="shared" si="37"/>
        <v>0</v>
      </c>
      <c r="J218" s="32" t="s">
        <v>271</v>
      </c>
      <c r="K218" s="32"/>
      <c r="L218" s="32"/>
      <c r="M218" s="32" t="s">
        <v>800</v>
      </c>
      <c r="N218" s="32"/>
      <c r="O218" s="33"/>
      <c r="P218" s="44"/>
      <c r="Q218" s="44"/>
      <c r="R218" s="5" t="str">
        <f t="shared" si="39"/>
        <v>OK</v>
      </c>
      <c r="S218" s="6" t="str">
        <f t="shared" si="40"/>
        <v>OK</v>
      </c>
      <c r="T218" s="6" t="str">
        <f t="shared" si="41"/>
        <v>OK</v>
      </c>
      <c r="U218" s="6" t="str">
        <f t="shared" si="42"/>
        <v>OK</v>
      </c>
      <c r="V218" s="6" t="str">
        <f t="shared" si="43"/>
        <v>OK</v>
      </c>
      <c r="W218" s="7" t="str">
        <f t="shared" si="44"/>
        <v>-</v>
      </c>
    </row>
    <row r="219" spans="1:23" x14ac:dyDescent="0.2">
      <c r="A219" s="32" t="s">
        <v>272</v>
      </c>
      <c r="B219" s="32"/>
      <c r="C219" s="32"/>
      <c r="D219" s="32" t="s">
        <v>801</v>
      </c>
      <c r="E219" s="32"/>
      <c r="F219" s="33"/>
      <c r="G219" s="32"/>
      <c r="H219" s="38"/>
      <c r="I219" s="21">
        <f t="shared" si="37"/>
        <v>0</v>
      </c>
      <c r="J219" s="32" t="s">
        <v>272</v>
      </c>
      <c r="K219" s="32"/>
      <c r="L219" s="32"/>
      <c r="M219" s="32" t="s">
        <v>801</v>
      </c>
      <c r="N219" s="32"/>
      <c r="O219" s="33"/>
      <c r="P219" s="44"/>
      <c r="Q219" s="44"/>
      <c r="R219" s="5" t="str">
        <f t="shared" si="39"/>
        <v>OK</v>
      </c>
      <c r="S219" s="6" t="str">
        <f t="shared" si="40"/>
        <v>OK</v>
      </c>
      <c r="T219" s="6" t="str">
        <f t="shared" si="41"/>
        <v>OK</v>
      </c>
      <c r="U219" s="6" t="str">
        <f t="shared" si="42"/>
        <v>OK</v>
      </c>
      <c r="V219" s="6" t="str">
        <f t="shared" si="43"/>
        <v>OK</v>
      </c>
      <c r="W219" s="7" t="str">
        <f t="shared" si="44"/>
        <v>-</v>
      </c>
    </row>
    <row r="220" spans="1:23" ht="25.5" x14ac:dyDescent="0.2">
      <c r="A220" s="34" t="s">
        <v>273</v>
      </c>
      <c r="B220" s="35" t="s">
        <v>802</v>
      </c>
      <c r="C220" s="34" t="s">
        <v>26</v>
      </c>
      <c r="D220" s="34" t="s">
        <v>803</v>
      </c>
      <c r="E220" s="36" t="s">
        <v>55</v>
      </c>
      <c r="F220" s="35">
        <v>0.98</v>
      </c>
      <c r="G220" s="39">
        <v>111.18</v>
      </c>
      <c r="H220" s="39">
        <v>108.95</v>
      </c>
      <c r="I220" s="21">
        <f t="shared" si="37"/>
        <v>2.6168509567279874E-6</v>
      </c>
      <c r="J220" s="34" t="s">
        <v>273</v>
      </c>
      <c r="K220" s="35" t="s">
        <v>802</v>
      </c>
      <c r="L220" s="34" t="s">
        <v>26</v>
      </c>
      <c r="M220" s="34" t="s">
        <v>803</v>
      </c>
      <c r="N220" s="36" t="s">
        <v>55</v>
      </c>
      <c r="O220" s="35">
        <v>0.98</v>
      </c>
      <c r="P220" s="45"/>
      <c r="Q220" s="45">
        <f t="shared" si="38"/>
        <v>0</v>
      </c>
      <c r="R220" s="5" t="str">
        <f t="shared" si="39"/>
        <v>OK</v>
      </c>
      <c r="S220" s="6" t="str">
        <f t="shared" si="40"/>
        <v>OK</v>
      </c>
      <c r="T220" s="6" t="str">
        <f t="shared" si="41"/>
        <v>OK</v>
      </c>
      <c r="U220" s="6" t="str">
        <f t="shared" si="42"/>
        <v>OK</v>
      </c>
      <c r="V220" s="6" t="str">
        <f t="shared" si="43"/>
        <v>OK</v>
      </c>
      <c r="W220" s="7">
        <f t="shared" si="44"/>
        <v>0</v>
      </c>
    </row>
    <row r="221" spans="1:23" ht="25.5" x14ac:dyDescent="0.2">
      <c r="A221" s="34" t="s">
        <v>274</v>
      </c>
      <c r="B221" s="35" t="s">
        <v>804</v>
      </c>
      <c r="C221" s="34" t="s">
        <v>26</v>
      </c>
      <c r="D221" s="34" t="s">
        <v>805</v>
      </c>
      <c r="E221" s="36" t="s">
        <v>39</v>
      </c>
      <c r="F221" s="35">
        <v>10.220000000000001</v>
      </c>
      <c r="G221" s="39">
        <v>48.84</v>
      </c>
      <c r="H221" s="39">
        <v>499.14</v>
      </c>
      <c r="I221" s="21">
        <f t="shared" si="37"/>
        <v>1.1988756186702227E-5</v>
      </c>
      <c r="J221" s="34" t="s">
        <v>274</v>
      </c>
      <c r="K221" s="35" t="s">
        <v>804</v>
      </c>
      <c r="L221" s="34" t="s">
        <v>26</v>
      </c>
      <c r="M221" s="34" t="s">
        <v>805</v>
      </c>
      <c r="N221" s="36" t="s">
        <v>39</v>
      </c>
      <c r="O221" s="35">
        <v>10.220000000000001</v>
      </c>
      <c r="P221" s="45"/>
      <c r="Q221" s="45">
        <f t="shared" si="38"/>
        <v>0</v>
      </c>
      <c r="R221" s="5" t="str">
        <f t="shared" si="39"/>
        <v>OK</v>
      </c>
      <c r="S221" s="6" t="str">
        <f t="shared" si="40"/>
        <v>OK</v>
      </c>
      <c r="T221" s="6" t="str">
        <f t="shared" si="41"/>
        <v>OK</v>
      </c>
      <c r="U221" s="6" t="str">
        <f t="shared" si="42"/>
        <v>OK</v>
      </c>
      <c r="V221" s="6" t="str">
        <f t="shared" si="43"/>
        <v>OK</v>
      </c>
      <c r="W221" s="7">
        <f t="shared" si="44"/>
        <v>0</v>
      </c>
    </row>
    <row r="222" spans="1:23" x14ac:dyDescent="0.2">
      <c r="A222" s="34" t="s">
        <v>275</v>
      </c>
      <c r="B222" s="35" t="s">
        <v>806</v>
      </c>
      <c r="C222" s="34" t="s">
        <v>26</v>
      </c>
      <c r="D222" s="34" t="s">
        <v>807</v>
      </c>
      <c r="E222" s="36" t="s">
        <v>55</v>
      </c>
      <c r="F222" s="35">
        <v>10.220000000000001</v>
      </c>
      <c r="G222" s="39">
        <v>23.28</v>
      </c>
      <c r="H222" s="39">
        <v>237.92</v>
      </c>
      <c r="I222" s="21">
        <f t="shared" si="37"/>
        <v>5.714558784990571E-6</v>
      </c>
      <c r="J222" s="34" t="s">
        <v>275</v>
      </c>
      <c r="K222" s="35" t="s">
        <v>806</v>
      </c>
      <c r="L222" s="34" t="s">
        <v>26</v>
      </c>
      <c r="M222" s="34" t="s">
        <v>807</v>
      </c>
      <c r="N222" s="36" t="s">
        <v>55</v>
      </c>
      <c r="O222" s="35">
        <v>10.220000000000001</v>
      </c>
      <c r="P222" s="45"/>
      <c r="Q222" s="45">
        <f t="shared" si="38"/>
        <v>0</v>
      </c>
      <c r="R222" s="5" t="str">
        <f t="shared" si="39"/>
        <v>OK</v>
      </c>
      <c r="S222" s="6" t="str">
        <f t="shared" si="40"/>
        <v>OK</v>
      </c>
      <c r="T222" s="6" t="str">
        <f t="shared" si="41"/>
        <v>OK</v>
      </c>
      <c r="U222" s="6" t="str">
        <f t="shared" si="42"/>
        <v>OK</v>
      </c>
      <c r="V222" s="6" t="str">
        <f t="shared" si="43"/>
        <v>OK</v>
      </c>
      <c r="W222" s="7">
        <f t="shared" si="44"/>
        <v>0</v>
      </c>
    </row>
    <row r="223" spans="1:23" x14ac:dyDescent="0.2">
      <c r="A223" s="32" t="s">
        <v>276</v>
      </c>
      <c r="B223" s="32"/>
      <c r="C223" s="32"/>
      <c r="D223" s="32" t="s">
        <v>808</v>
      </c>
      <c r="E223" s="32"/>
      <c r="F223" s="33"/>
      <c r="G223" s="32"/>
      <c r="H223" s="38"/>
      <c r="I223" s="21">
        <f t="shared" si="37"/>
        <v>0</v>
      </c>
      <c r="J223" s="32" t="s">
        <v>276</v>
      </c>
      <c r="K223" s="32"/>
      <c r="L223" s="32"/>
      <c r="M223" s="32" t="s">
        <v>808</v>
      </c>
      <c r="N223" s="32"/>
      <c r="O223" s="33"/>
      <c r="P223" s="44"/>
      <c r="Q223" s="44"/>
      <c r="R223" s="5" t="str">
        <f t="shared" si="39"/>
        <v>OK</v>
      </c>
      <c r="S223" s="6" t="str">
        <f t="shared" si="40"/>
        <v>OK</v>
      </c>
      <c r="T223" s="6" t="str">
        <f t="shared" si="41"/>
        <v>OK</v>
      </c>
      <c r="U223" s="6" t="str">
        <f t="shared" si="42"/>
        <v>OK</v>
      </c>
      <c r="V223" s="6" t="str">
        <f t="shared" si="43"/>
        <v>OK</v>
      </c>
      <c r="W223" s="7" t="str">
        <f t="shared" si="44"/>
        <v>-</v>
      </c>
    </row>
    <row r="224" spans="1:23" ht="25.5" x14ac:dyDescent="0.2">
      <c r="A224" s="34" t="s">
        <v>277</v>
      </c>
      <c r="B224" s="35" t="s">
        <v>809</v>
      </c>
      <c r="C224" s="34" t="s">
        <v>26</v>
      </c>
      <c r="D224" s="34" t="s">
        <v>810</v>
      </c>
      <c r="E224" s="36" t="s">
        <v>39</v>
      </c>
      <c r="F224" s="35">
        <v>27.16</v>
      </c>
      <c r="G224" s="39">
        <v>298.58999999999997</v>
      </c>
      <c r="H224" s="39">
        <v>8109.7</v>
      </c>
      <c r="I224" s="21">
        <f t="shared" si="37"/>
        <v>1.947854630911148E-4</v>
      </c>
      <c r="J224" s="34" t="s">
        <v>277</v>
      </c>
      <c r="K224" s="35" t="s">
        <v>809</v>
      </c>
      <c r="L224" s="34" t="s">
        <v>26</v>
      </c>
      <c r="M224" s="34" t="s">
        <v>810</v>
      </c>
      <c r="N224" s="36" t="s">
        <v>39</v>
      </c>
      <c r="O224" s="35">
        <v>27.16</v>
      </c>
      <c r="P224" s="45"/>
      <c r="Q224" s="45">
        <f t="shared" si="38"/>
        <v>0</v>
      </c>
      <c r="R224" s="5" t="str">
        <f t="shared" si="39"/>
        <v>OK</v>
      </c>
      <c r="S224" s="6" t="str">
        <f t="shared" si="40"/>
        <v>OK</v>
      </c>
      <c r="T224" s="6" t="str">
        <f t="shared" si="41"/>
        <v>OK</v>
      </c>
      <c r="U224" s="6" t="str">
        <f t="shared" si="42"/>
        <v>OK</v>
      </c>
      <c r="V224" s="6" t="str">
        <f t="shared" si="43"/>
        <v>OK</v>
      </c>
      <c r="W224" s="7">
        <f t="shared" si="44"/>
        <v>0</v>
      </c>
    </row>
    <row r="225" spans="1:23" ht="25.5" x14ac:dyDescent="0.2">
      <c r="A225" s="34" t="s">
        <v>278</v>
      </c>
      <c r="B225" s="35" t="s">
        <v>65</v>
      </c>
      <c r="C225" s="34" t="s">
        <v>26</v>
      </c>
      <c r="D225" s="34" t="s">
        <v>811</v>
      </c>
      <c r="E225" s="36" t="s">
        <v>27</v>
      </c>
      <c r="F225" s="35">
        <v>23</v>
      </c>
      <c r="G225" s="39">
        <v>22.97</v>
      </c>
      <c r="H225" s="39">
        <v>528.30999999999995</v>
      </c>
      <c r="I225" s="21">
        <f t="shared" si="37"/>
        <v>1.2689385304717419E-5</v>
      </c>
      <c r="J225" s="34" t="s">
        <v>278</v>
      </c>
      <c r="K225" s="35" t="s">
        <v>65</v>
      </c>
      <c r="L225" s="34" t="s">
        <v>26</v>
      </c>
      <c r="M225" s="34" t="s">
        <v>811</v>
      </c>
      <c r="N225" s="36" t="s">
        <v>27</v>
      </c>
      <c r="O225" s="35">
        <v>23</v>
      </c>
      <c r="P225" s="45"/>
      <c r="Q225" s="45">
        <f t="shared" si="38"/>
        <v>0</v>
      </c>
      <c r="R225" s="5" t="str">
        <f t="shared" si="39"/>
        <v>OK</v>
      </c>
      <c r="S225" s="6" t="str">
        <f t="shared" si="40"/>
        <v>OK</v>
      </c>
      <c r="T225" s="6" t="str">
        <f t="shared" si="41"/>
        <v>OK</v>
      </c>
      <c r="U225" s="6" t="str">
        <f t="shared" si="42"/>
        <v>OK</v>
      </c>
      <c r="V225" s="6" t="str">
        <f t="shared" si="43"/>
        <v>OK</v>
      </c>
      <c r="W225" s="7">
        <f t="shared" si="44"/>
        <v>0</v>
      </c>
    </row>
    <row r="226" spans="1:23" ht="25.5" x14ac:dyDescent="0.2">
      <c r="A226" s="34" t="s">
        <v>281</v>
      </c>
      <c r="B226" s="35" t="s">
        <v>66</v>
      </c>
      <c r="C226" s="34" t="s">
        <v>26</v>
      </c>
      <c r="D226" s="34" t="s">
        <v>812</v>
      </c>
      <c r="E226" s="36" t="s">
        <v>27</v>
      </c>
      <c r="F226" s="35">
        <v>8.5</v>
      </c>
      <c r="G226" s="39">
        <v>20.81</v>
      </c>
      <c r="H226" s="39">
        <v>176.88</v>
      </c>
      <c r="I226" s="21">
        <f t="shared" si="37"/>
        <v>4.248449722129843E-6</v>
      </c>
      <c r="J226" s="34" t="s">
        <v>281</v>
      </c>
      <c r="K226" s="35" t="s">
        <v>66</v>
      </c>
      <c r="L226" s="34" t="s">
        <v>26</v>
      </c>
      <c r="M226" s="34" t="s">
        <v>812</v>
      </c>
      <c r="N226" s="36" t="s">
        <v>27</v>
      </c>
      <c r="O226" s="35">
        <v>8.5</v>
      </c>
      <c r="P226" s="45"/>
      <c r="Q226" s="45">
        <f t="shared" si="38"/>
        <v>0</v>
      </c>
      <c r="R226" s="5" t="str">
        <f t="shared" si="39"/>
        <v>OK</v>
      </c>
      <c r="S226" s="6" t="str">
        <f t="shared" si="40"/>
        <v>OK</v>
      </c>
      <c r="T226" s="6" t="str">
        <f t="shared" si="41"/>
        <v>OK</v>
      </c>
      <c r="U226" s="6" t="str">
        <f t="shared" si="42"/>
        <v>OK</v>
      </c>
      <c r="V226" s="6" t="str">
        <f t="shared" si="43"/>
        <v>OK</v>
      </c>
      <c r="W226" s="7">
        <f t="shared" si="44"/>
        <v>0</v>
      </c>
    </row>
    <row r="227" spans="1:23" ht="25.5" x14ac:dyDescent="0.2">
      <c r="A227" s="34" t="s">
        <v>282</v>
      </c>
      <c r="B227" s="35" t="s">
        <v>106</v>
      </c>
      <c r="C227" s="34" t="s">
        <v>26</v>
      </c>
      <c r="D227" s="34" t="s">
        <v>813</v>
      </c>
      <c r="E227" s="36" t="s">
        <v>27</v>
      </c>
      <c r="F227" s="35">
        <v>32.1</v>
      </c>
      <c r="G227" s="39">
        <v>18.84</v>
      </c>
      <c r="H227" s="39">
        <v>604.76</v>
      </c>
      <c r="I227" s="21">
        <f t="shared" si="37"/>
        <v>1.4525624457006128E-5</v>
      </c>
      <c r="J227" s="34" t="s">
        <v>282</v>
      </c>
      <c r="K227" s="35" t="s">
        <v>106</v>
      </c>
      <c r="L227" s="34" t="s">
        <v>26</v>
      </c>
      <c r="M227" s="34" t="s">
        <v>813</v>
      </c>
      <c r="N227" s="36" t="s">
        <v>27</v>
      </c>
      <c r="O227" s="35">
        <v>32.1</v>
      </c>
      <c r="P227" s="45"/>
      <c r="Q227" s="45">
        <f t="shared" si="38"/>
        <v>0</v>
      </c>
      <c r="R227" s="5" t="str">
        <f t="shared" si="39"/>
        <v>OK</v>
      </c>
      <c r="S227" s="6" t="str">
        <f t="shared" si="40"/>
        <v>OK</v>
      </c>
      <c r="T227" s="6" t="str">
        <f t="shared" si="41"/>
        <v>OK</v>
      </c>
      <c r="U227" s="6" t="str">
        <f t="shared" si="42"/>
        <v>OK</v>
      </c>
      <c r="V227" s="6" t="str">
        <f t="shared" si="43"/>
        <v>OK</v>
      </c>
      <c r="W227" s="7">
        <f t="shared" si="44"/>
        <v>0</v>
      </c>
    </row>
    <row r="228" spans="1:23" ht="25.5" x14ac:dyDescent="0.2">
      <c r="A228" s="34" t="s">
        <v>814</v>
      </c>
      <c r="B228" s="35" t="s">
        <v>67</v>
      </c>
      <c r="C228" s="34" t="s">
        <v>26</v>
      </c>
      <c r="D228" s="34" t="s">
        <v>815</v>
      </c>
      <c r="E228" s="36" t="s">
        <v>27</v>
      </c>
      <c r="F228" s="35">
        <v>88.2</v>
      </c>
      <c r="G228" s="39">
        <v>16.52</v>
      </c>
      <c r="H228" s="39">
        <v>1457.06</v>
      </c>
      <c r="I228" s="21">
        <f t="shared" si="37"/>
        <v>3.499686879311685E-5</v>
      </c>
      <c r="J228" s="34" t="s">
        <v>814</v>
      </c>
      <c r="K228" s="35" t="s">
        <v>67</v>
      </c>
      <c r="L228" s="34" t="s">
        <v>26</v>
      </c>
      <c r="M228" s="34" t="s">
        <v>815</v>
      </c>
      <c r="N228" s="36" t="s">
        <v>27</v>
      </c>
      <c r="O228" s="35">
        <v>88.2</v>
      </c>
      <c r="P228" s="45"/>
      <c r="Q228" s="45">
        <f t="shared" si="38"/>
        <v>0</v>
      </c>
      <c r="R228" s="5" t="str">
        <f t="shared" si="39"/>
        <v>OK</v>
      </c>
      <c r="S228" s="6" t="str">
        <f t="shared" si="40"/>
        <v>OK</v>
      </c>
      <c r="T228" s="6" t="str">
        <f t="shared" si="41"/>
        <v>OK</v>
      </c>
      <c r="U228" s="6" t="str">
        <f t="shared" si="42"/>
        <v>OK</v>
      </c>
      <c r="V228" s="6" t="str">
        <f t="shared" si="43"/>
        <v>OK</v>
      </c>
      <c r="W228" s="7">
        <f t="shared" si="44"/>
        <v>0</v>
      </c>
    </row>
    <row r="229" spans="1:23" x14ac:dyDescent="0.2">
      <c r="A229" s="32" t="s">
        <v>283</v>
      </c>
      <c r="B229" s="32"/>
      <c r="C229" s="32"/>
      <c r="D229" s="32" t="s">
        <v>816</v>
      </c>
      <c r="E229" s="32"/>
      <c r="F229" s="33"/>
      <c r="G229" s="32"/>
      <c r="H229" s="38"/>
      <c r="I229" s="21">
        <f t="shared" si="37"/>
        <v>0</v>
      </c>
      <c r="J229" s="32" t="s">
        <v>283</v>
      </c>
      <c r="K229" s="32"/>
      <c r="L229" s="32"/>
      <c r="M229" s="32" t="s">
        <v>816</v>
      </c>
      <c r="N229" s="32"/>
      <c r="O229" s="33"/>
      <c r="P229" s="44"/>
      <c r="Q229" s="44"/>
      <c r="R229" s="5" t="str">
        <f t="shared" si="39"/>
        <v>OK</v>
      </c>
      <c r="S229" s="6" t="str">
        <f t="shared" si="40"/>
        <v>OK</v>
      </c>
      <c r="T229" s="6" t="str">
        <f t="shared" si="41"/>
        <v>OK</v>
      </c>
      <c r="U229" s="6" t="str">
        <f t="shared" si="42"/>
        <v>OK</v>
      </c>
      <c r="V229" s="6" t="str">
        <f t="shared" si="43"/>
        <v>OK</v>
      </c>
      <c r="W229" s="7" t="str">
        <f t="shared" si="44"/>
        <v>-</v>
      </c>
    </row>
    <row r="230" spans="1:23" ht="38.25" x14ac:dyDescent="0.2">
      <c r="A230" s="34" t="s">
        <v>284</v>
      </c>
      <c r="B230" s="35" t="s">
        <v>817</v>
      </c>
      <c r="C230" s="34" t="s">
        <v>26</v>
      </c>
      <c r="D230" s="34" t="s">
        <v>818</v>
      </c>
      <c r="E230" s="36" t="s">
        <v>55</v>
      </c>
      <c r="F230" s="35">
        <v>3.07</v>
      </c>
      <c r="G230" s="39">
        <v>636.61</v>
      </c>
      <c r="H230" s="39">
        <v>1954.39</v>
      </c>
      <c r="I230" s="21">
        <f t="shared" si="37"/>
        <v>4.6942150907018E-5</v>
      </c>
      <c r="J230" s="34" t="s">
        <v>284</v>
      </c>
      <c r="K230" s="35" t="s">
        <v>817</v>
      </c>
      <c r="L230" s="34" t="s">
        <v>26</v>
      </c>
      <c r="M230" s="34" t="s">
        <v>818</v>
      </c>
      <c r="N230" s="36" t="s">
        <v>55</v>
      </c>
      <c r="O230" s="35">
        <v>3.07</v>
      </c>
      <c r="P230" s="45"/>
      <c r="Q230" s="45">
        <f t="shared" si="38"/>
        <v>0</v>
      </c>
      <c r="R230" s="5" t="str">
        <f t="shared" si="39"/>
        <v>OK</v>
      </c>
      <c r="S230" s="6" t="str">
        <f t="shared" si="40"/>
        <v>OK</v>
      </c>
      <c r="T230" s="6" t="str">
        <f t="shared" si="41"/>
        <v>OK</v>
      </c>
      <c r="U230" s="6" t="str">
        <f t="shared" si="42"/>
        <v>OK</v>
      </c>
      <c r="V230" s="6" t="str">
        <f t="shared" si="43"/>
        <v>OK</v>
      </c>
      <c r="W230" s="7">
        <f t="shared" si="44"/>
        <v>0</v>
      </c>
    </row>
    <row r="231" spans="1:23" x14ac:dyDescent="0.2">
      <c r="A231" s="32" t="s">
        <v>285</v>
      </c>
      <c r="B231" s="32"/>
      <c r="C231" s="32"/>
      <c r="D231" s="32" t="s">
        <v>819</v>
      </c>
      <c r="E231" s="32"/>
      <c r="F231" s="33"/>
      <c r="G231" s="32"/>
      <c r="H231" s="38"/>
      <c r="I231" s="21">
        <f t="shared" si="37"/>
        <v>0</v>
      </c>
      <c r="J231" s="32" t="s">
        <v>285</v>
      </c>
      <c r="K231" s="32"/>
      <c r="L231" s="32"/>
      <c r="M231" s="32" t="s">
        <v>819</v>
      </c>
      <c r="N231" s="32"/>
      <c r="O231" s="33"/>
      <c r="P231" s="44"/>
      <c r="Q231" s="44"/>
      <c r="R231" s="5" t="str">
        <f t="shared" si="39"/>
        <v>OK</v>
      </c>
      <c r="S231" s="6" t="str">
        <f t="shared" si="40"/>
        <v>OK</v>
      </c>
      <c r="T231" s="6" t="str">
        <f t="shared" si="41"/>
        <v>OK</v>
      </c>
      <c r="U231" s="6" t="str">
        <f t="shared" si="42"/>
        <v>OK</v>
      </c>
      <c r="V231" s="6" t="str">
        <f t="shared" si="43"/>
        <v>OK</v>
      </c>
      <c r="W231" s="7" t="str">
        <f t="shared" si="44"/>
        <v>-</v>
      </c>
    </row>
    <row r="232" spans="1:23" ht="25.5" x14ac:dyDescent="0.2">
      <c r="A232" s="34" t="s">
        <v>286</v>
      </c>
      <c r="B232" s="35" t="s">
        <v>59</v>
      </c>
      <c r="C232" s="34" t="s">
        <v>26</v>
      </c>
      <c r="D232" s="34" t="s">
        <v>820</v>
      </c>
      <c r="E232" s="36" t="s">
        <v>55</v>
      </c>
      <c r="F232" s="35">
        <v>0.51</v>
      </c>
      <c r="G232" s="39">
        <v>910.5</v>
      </c>
      <c r="H232" s="39">
        <v>464.35</v>
      </c>
      <c r="I232" s="21">
        <f t="shared" si="37"/>
        <v>1.1153141273580917E-5</v>
      </c>
      <c r="J232" s="34" t="s">
        <v>286</v>
      </c>
      <c r="K232" s="35" t="s">
        <v>59</v>
      </c>
      <c r="L232" s="34" t="s">
        <v>26</v>
      </c>
      <c r="M232" s="34" t="s">
        <v>820</v>
      </c>
      <c r="N232" s="36" t="s">
        <v>55</v>
      </c>
      <c r="O232" s="35">
        <v>0.51</v>
      </c>
      <c r="P232" s="45"/>
      <c r="Q232" s="45">
        <f t="shared" si="38"/>
        <v>0</v>
      </c>
      <c r="R232" s="5" t="str">
        <f t="shared" si="39"/>
        <v>OK</v>
      </c>
      <c r="S232" s="6" t="str">
        <f t="shared" si="40"/>
        <v>OK</v>
      </c>
      <c r="T232" s="6" t="str">
        <f t="shared" si="41"/>
        <v>OK</v>
      </c>
      <c r="U232" s="6" t="str">
        <f t="shared" si="42"/>
        <v>OK</v>
      </c>
      <c r="V232" s="6" t="str">
        <f t="shared" si="43"/>
        <v>OK</v>
      </c>
      <c r="W232" s="7">
        <f t="shared" si="44"/>
        <v>0</v>
      </c>
    </row>
    <row r="233" spans="1:23" ht="25.5" x14ac:dyDescent="0.2">
      <c r="A233" s="34" t="s">
        <v>289</v>
      </c>
      <c r="B233" s="35" t="s">
        <v>115</v>
      </c>
      <c r="C233" s="34" t="s">
        <v>26</v>
      </c>
      <c r="D233" s="34" t="s">
        <v>116</v>
      </c>
      <c r="E233" s="36" t="s">
        <v>39</v>
      </c>
      <c r="F233" s="35">
        <v>10.220000000000001</v>
      </c>
      <c r="G233" s="39">
        <v>3.04</v>
      </c>
      <c r="H233" s="39">
        <v>31.06</v>
      </c>
      <c r="I233" s="21">
        <f t="shared" si="37"/>
        <v>7.460246967964322E-7</v>
      </c>
      <c r="J233" s="34" t="s">
        <v>289</v>
      </c>
      <c r="K233" s="35" t="s">
        <v>115</v>
      </c>
      <c r="L233" s="34" t="s">
        <v>26</v>
      </c>
      <c r="M233" s="34" t="s">
        <v>116</v>
      </c>
      <c r="N233" s="36" t="s">
        <v>39</v>
      </c>
      <c r="O233" s="35">
        <v>10.220000000000001</v>
      </c>
      <c r="P233" s="45"/>
      <c r="Q233" s="45">
        <f t="shared" si="38"/>
        <v>0</v>
      </c>
      <c r="R233" s="5" t="str">
        <f t="shared" si="39"/>
        <v>OK</v>
      </c>
      <c r="S233" s="6" t="str">
        <f t="shared" si="40"/>
        <v>OK</v>
      </c>
      <c r="T233" s="6" t="str">
        <f t="shared" si="41"/>
        <v>OK</v>
      </c>
      <c r="U233" s="6" t="str">
        <f t="shared" si="42"/>
        <v>OK</v>
      </c>
      <c r="V233" s="6" t="str">
        <f t="shared" si="43"/>
        <v>OK</v>
      </c>
      <c r="W233" s="7">
        <f t="shared" si="44"/>
        <v>0</v>
      </c>
    </row>
    <row r="234" spans="1:23" ht="25.5" x14ac:dyDescent="0.2">
      <c r="A234" s="34" t="s">
        <v>290</v>
      </c>
      <c r="B234" s="35" t="s">
        <v>821</v>
      </c>
      <c r="C234" s="34" t="s">
        <v>26</v>
      </c>
      <c r="D234" s="34" t="s">
        <v>822</v>
      </c>
      <c r="E234" s="36" t="s">
        <v>27</v>
      </c>
      <c r="F234" s="35">
        <v>22.48</v>
      </c>
      <c r="G234" s="39">
        <v>18.940000000000001</v>
      </c>
      <c r="H234" s="39">
        <v>425.77</v>
      </c>
      <c r="I234" s="21">
        <f t="shared" si="37"/>
        <v>1.0226495014649612E-5</v>
      </c>
      <c r="J234" s="34" t="s">
        <v>290</v>
      </c>
      <c r="K234" s="35" t="s">
        <v>821</v>
      </c>
      <c r="L234" s="34" t="s">
        <v>26</v>
      </c>
      <c r="M234" s="34" t="s">
        <v>822</v>
      </c>
      <c r="N234" s="36" t="s">
        <v>27</v>
      </c>
      <c r="O234" s="35">
        <v>22.48</v>
      </c>
      <c r="P234" s="45"/>
      <c r="Q234" s="45">
        <f t="shared" si="38"/>
        <v>0</v>
      </c>
      <c r="R234" s="5" t="str">
        <f t="shared" si="39"/>
        <v>OK</v>
      </c>
      <c r="S234" s="6" t="str">
        <f t="shared" si="40"/>
        <v>OK</v>
      </c>
      <c r="T234" s="6" t="str">
        <f t="shared" si="41"/>
        <v>OK</v>
      </c>
      <c r="U234" s="6" t="str">
        <f t="shared" si="42"/>
        <v>OK</v>
      </c>
      <c r="V234" s="6" t="str">
        <f t="shared" si="43"/>
        <v>OK</v>
      </c>
      <c r="W234" s="7">
        <f t="shared" si="44"/>
        <v>0</v>
      </c>
    </row>
    <row r="235" spans="1:23" ht="51" x14ac:dyDescent="0.2">
      <c r="A235" s="34" t="s">
        <v>823</v>
      </c>
      <c r="B235" s="35" t="s">
        <v>824</v>
      </c>
      <c r="C235" s="34" t="s">
        <v>26</v>
      </c>
      <c r="D235" s="34" t="s">
        <v>825</v>
      </c>
      <c r="E235" s="36" t="s">
        <v>39</v>
      </c>
      <c r="F235" s="35">
        <v>10.220000000000001</v>
      </c>
      <c r="G235" s="39">
        <v>66.36</v>
      </c>
      <c r="H235" s="39">
        <v>678.19</v>
      </c>
      <c r="I235" s="21">
        <f t="shared" si="37"/>
        <v>1.6289326758543864E-5</v>
      </c>
      <c r="J235" s="34" t="s">
        <v>823</v>
      </c>
      <c r="K235" s="35" t="s">
        <v>824</v>
      </c>
      <c r="L235" s="34" t="s">
        <v>26</v>
      </c>
      <c r="M235" s="34" t="s">
        <v>825</v>
      </c>
      <c r="N235" s="36" t="s">
        <v>39</v>
      </c>
      <c r="O235" s="35">
        <v>10.220000000000001</v>
      </c>
      <c r="P235" s="45"/>
      <c r="Q235" s="45">
        <f t="shared" si="38"/>
        <v>0</v>
      </c>
      <c r="R235" s="5" t="str">
        <f t="shared" si="39"/>
        <v>OK</v>
      </c>
      <c r="S235" s="6" t="str">
        <f t="shared" si="40"/>
        <v>OK</v>
      </c>
      <c r="T235" s="6" t="str">
        <f t="shared" si="41"/>
        <v>OK</v>
      </c>
      <c r="U235" s="6" t="str">
        <f t="shared" si="42"/>
        <v>OK</v>
      </c>
      <c r="V235" s="6" t="str">
        <f t="shared" si="43"/>
        <v>OK</v>
      </c>
      <c r="W235" s="7">
        <f t="shared" si="44"/>
        <v>0</v>
      </c>
    </row>
    <row r="236" spans="1:23" x14ac:dyDescent="0.2">
      <c r="A236" s="32" t="s">
        <v>291</v>
      </c>
      <c r="B236" s="32"/>
      <c r="C236" s="32"/>
      <c r="D236" s="32" t="s">
        <v>826</v>
      </c>
      <c r="E236" s="32"/>
      <c r="F236" s="33"/>
      <c r="G236" s="32"/>
      <c r="H236" s="38"/>
      <c r="I236" s="21">
        <f t="shared" si="37"/>
        <v>0</v>
      </c>
      <c r="J236" s="32" t="s">
        <v>291</v>
      </c>
      <c r="K236" s="32"/>
      <c r="L236" s="32"/>
      <c r="M236" s="32" t="s">
        <v>826</v>
      </c>
      <c r="N236" s="32"/>
      <c r="O236" s="33"/>
      <c r="P236" s="44"/>
      <c r="Q236" s="44"/>
      <c r="R236" s="5" t="str">
        <f t="shared" si="39"/>
        <v>OK</v>
      </c>
      <c r="S236" s="6" t="str">
        <f t="shared" si="40"/>
        <v>OK</v>
      </c>
      <c r="T236" s="6" t="str">
        <f t="shared" si="41"/>
        <v>OK</v>
      </c>
      <c r="U236" s="6" t="str">
        <f t="shared" si="42"/>
        <v>OK</v>
      </c>
      <c r="V236" s="6" t="str">
        <f t="shared" si="43"/>
        <v>OK</v>
      </c>
      <c r="W236" s="7" t="str">
        <f t="shared" si="44"/>
        <v>-</v>
      </c>
    </row>
    <row r="237" spans="1:23" ht="38.25" x14ac:dyDescent="0.2">
      <c r="A237" s="34" t="s">
        <v>292</v>
      </c>
      <c r="B237" s="35" t="s">
        <v>827</v>
      </c>
      <c r="C237" s="34" t="s">
        <v>26</v>
      </c>
      <c r="D237" s="34" t="s">
        <v>828</v>
      </c>
      <c r="E237" s="36" t="s">
        <v>39</v>
      </c>
      <c r="F237" s="35">
        <v>19.440000000000001</v>
      </c>
      <c r="G237" s="39">
        <v>157.78</v>
      </c>
      <c r="H237" s="39">
        <v>3067.24</v>
      </c>
      <c r="I237" s="21">
        <f t="shared" si="37"/>
        <v>7.3671500032256547E-5</v>
      </c>
      <c r="J237" s="34" t="s">
        <v>292</v>
      </c>
      <c r="K237" s="35" t="s">
        <v>827</v>
      </c>
      <c r="L237" s="34" t="s">
        <v>26</v>
      </c>
      <c r="M237" s="34" t="s">
        <v>828</v>
      </c>
      <c r="N237" s="36" t="s">
        <v>39</v>
      </c>
      <c r="O237" s="35">
        <v>19.440000000000001</v>
      </c>
      <c r="P237" s="45"/>
      <c r="Q237" s="45">
        <f t="shared" si="38"/>
        <v>0</v>
      </c>
      <c r="R237" s="5" t="str">
        <f t="shared" si="39"/>
        <v>OK</v>
      </c>
      <c r="S237" s="6" t="str">
        <f t="shared" si="40"/>
        <v>OK</v>
      </c>
      <c r="T237" s="6" t="str">
        <f t="shared" si="41"/>
        <v>OK</v>
      </c>
      <c r="U237" s="6" t="str">
        <f t="shared" si="42"/>
        <v>OK</v>
      </c>
      <c r="V237" s="6" t="str">
        <f t="shared" si="43"/>
        <v>OK</v>
      </c>
      <c r="W237" s="7">
        <f t="shared" si="44"/>
        <v>0</v>
      </c>
    </row>
    <row r="238" spans="1:23" x14ac:dyDescent="0.2">
      <c r="A238" s="32" t="s">
        <v>829</v>
      </c>
      <c r="B238" s="32"/>
      <c r="C238" s="32"/>
      <c r="D238" s="32" t="s">
        <v>830</v>
      </c>
      <c r="E238" s="32"/>
      <c r="F238" s="33"/>
      <c r="G238" s="32"/>
      <c r="H238" s="38"/>
      <c r="I238" s="21">
        <f t="shared" si="37"/>
        <v>0</v>
      </c>
      <c r="J238" s="32" t="s">
        <v>829</v>
      </c>
      <c r="K238" s="32"/>
      <c r="L238" s="32"/>
      <c r="M238" s="32" t="s">
        <v>830</v>
      </c>
      <c r="N238" s="32"/>
      <c r="O238" s="33"/>
      <c r="P238" s="44"/>
      <c r="Q238" s="44"/>
      <c r="R238" s="5" t="str">
        <f t="shared" si="39"/>
        <v>OK</v>
      </c>
      <c r="S238" s="6" t="str">
        <f t="shared" si="40"/>
        <v>OK</v>
      </c>
      <c r="T238" s="6" t="str">
        <f t="shared" si="41"/>
        <v>OK</v>
      </c>
      <c r="U238" s="6" t="str">
        <f t="shared" si="42"/>
        <v>OK</v>
      </c>
      <c r="V238" s="6" t="str">
        <f t="shared" si="43"/>
        <v>OK</v>
      </c>
      <c r="W238" s="7" t="str">
        <f t="shared" si="44"/>
        <v>-</v>
      </c>
    </row>
    <row r="239" spans="1:23" x14ac:dyDescent="0.2">
      <c r="A239" s="34" t="s">
        <v>831</v>
      </c>
      <c r="B239" s="35" t="s">
        <v>832</v>
      </c>
      <c r="C239" s="34" t="s">
        <v>52</v>
      </c>
      <c r="D239" s="34" t="s">
        <v>833</v>
      </c>
      <c r="E239" s="36" t="s">
        <v>39</v>
      </c>
      <c r="F239" s="35">
        <v>10.220000000000001</v>
      </c>
      <c r="G239" s="39">
        <v>177.18</v>
      </c>
      <c r="H239" s="39">
        <v>1810.77</v>
      </c>
      <c r="I239" s="21">
        <f t="shared" si="37"/>
        <v>4.3492567296138941E-5</v>
      </c>
      <c r="J239" s="34" t="s">
        <v>831</v>
      </c>
      <c r="K239" s="35" t="s">
        <v>832</v>
      </c>
      <c r="L239" s="34" t="s">
        <v>52</v>
      </c>
      <c r="M239" s="34" t="s">
        <v>833</v>
      </c>
      <c r="N239" s="36" t="s">
        <v>39</v>
      </c>
      <c r="O239" s="35">
        <v>10.220000000000001</v>
      </c>
      <c r="P239" s="45"/>
      <c r="Q239" s="45">
        <f t="shared" si="38"/>
        <v>0</v>
      </c>
      <c r="R239" s="5" t="str">
        <f t="shared" si="39"/>
        <v>OK</v>
      </c>
      <c r="S239" s="6" t="str">
        <f t="shared" si="40"/>
        <v>OK</v>
      </c>
      <c r="T239" s="6" t="str">
        <f t="shared" si="41"/>
        <v>OK</v>
      </c>
      <c r="U239" s="6" t="str">
        <f t="shared" si="42"/>
        <v>OK</v>
      </c>
      <c r="V239" s="6" t="str">
        <f t="shared" si="43"/>
        <v>OK</v>
      </c>
      <c r="W239" s="7">
        <f t="shared" si="44"/>
        <v>0</v>
      </c>
    </row>
    <row r="240" spans="1:23" ht="25.5" x14ac:dyDescent="0.2">
      <c r="A240" s="34" t="s">
        <v>834</v>
      </c>
      <c r="B240" s="35" t="s">
        <v>835</v>
      </c>
      <c r="C240" s="34" t="s">
        <v>26</v>
      </c>
      <c r="D240" s="34" t="s">
        <v>836</v>
      </c>
      <c r="E240" s="36" t="s">
        <v>39</v>
      </c>
      <c r="F240" s="35">
        <v>27.16</v>
      </c>
      <c r="G240" s="39">
        <v>465.81</v>
      </c>
      <c r="H240" s="39">
        <v>12651.39</v>
      </c>
      <c r="I240" s="21">
        <f t="shared" si="37"/>
        <v>3.0387151927892514E-4</v>
      </c>
      <c r="J240" s="34" t="s">
        <v>834</v>
      </c>
      <c r="K240" s="35" t="s">
        <v>835</v>
      </c>
      <c r="L240" s="34" t="s">
        <v>26</v>
      </c>
      <c r="M240" s="34" t="s">
        <v>836</v>
      </c>
      <c r="N240" s="36" t="s">
        <v>39</v>
      </c>
      <c r="O240" s="35">
        <v>27.16</v>
      </c>
      <c r="P240" s="45"/>
      <c r="Q240" s="45">
        <f t="shared" si="38"/>
        <v>0</v>
      </c>
      <c r="R240" s="5" t="str">
        <f t="shared" si="39"/>
        <v>OK</v>
      </c>
      <c r="S240" s="6" t="str">
        <f t="shared" si="40"/>
        <v>OK</v>
      </c>
      <c r="T240" s="6" t="str">
        <f t="shared" si="41"/>
        <v>OK</v>
      </c>
      <c r="U240" s="6" t="str">
        <f t="shared" si="42"/>
        <v>OK</v>
      </c>
      <c r="V240" s="6" t="str">
        <f t="shared" si="43"/>
        <v>OK</v>
      </c>
      <c r="W240" s="7">
        <f t="shared" si="44"/>
        <v>0</v>
      </c>
    </row>
    <row r="241" spans="1:23" ht="25.5" x14ac:dyDescent="0.2">
      <c r="A241" s="34" t="s">
        <v>837</v>
      </c>
      <c r="B241" s="35" t="s">
        <v>838</v>
      </c>
      <c r="C241" s="34" t="s">
        <v>26</v>
      </c>
      <c r="D241" s="34" t="s">
        <v>839</v>
      </c>
      <c r="E241" s="36" t="s">
        <v>27</v>
      </c>
      <c r="F241" s="35">
        <v>33.5</v>
      </c>
      <c r="G241" s="39">
        <v>15.94</v>
      </c>
      <c r="H241" s="39">
        <v>533.99</v>
      </c>
      <c r="I241" s="21">
        <f t="shared" si="37"/>
        <v>1.2825812229308656E-5</v>
      </c>
      <c r="J241" s="34" t="s">
        <v>837</v>
      </c>
      <c r="K241" s="35" t="s">
        <v>838</v>
      </c>
      <c r="L241" s="34" t="s">
        <v>26</v>
      </c>
      <c r="M241" s="34" t="s">
        <v>839</v>
      </c>
      <c r="N241" s="36" t="s">
        <v>27</v>
      </c>
      <c r="O241" s="35">
        <v>33.5</v>
      </c>
      <c r="P241" s="45"/>
      <c r="Q241" s="45">
        <f t="shared" si="38"/>
        <v>0</v>
      </c>
      <c r="R241" s="5" t="str">
        <f t="shared" si="39"/>
        <v>OK</v>
      </c>
      <c r="S241" s="6" t="str">
        <f t="shared" si="40"/>
        <v>OK</v>
      </c>
      <c r="T241" s="6" t="str">
        <f t="shared" si="41"/>
        <v>OK</v>
      </c>
      <c r="U241" s="6" t="str">
        <f t="shared" si="42"/>
        <v>OK</v>
      </c>
      <c r="V241" s="6" t="str">
        <f t="shared" si="43"/>
        <v>OK</v>
      </c>
      <c r="W241" s="7">
        <f t="shared" si="44"/>
        <v>0</v>
      </c>
    </row>
    <row r="242" spans="1:23" ht="25.5" x14ac:dyDescent="0.2">
      <c r="A242" s="34" t="s">
        <v>840</v>
      </c>
      <c r="B242" s="35" t="s">
        <v>109</v>
      </c>
      <c r="C242" s="34" t="s">
        <v>26</v>
      </c>
      <c r="D242" s="34" t="s">
        <v>110</v>
      </c>
      <c r="E242" s="36" t="s">
        <v>27</v>
      </c>
      <c r="F242" s="35">
        <v>8.5</v>
      </c>
      <c r="G242" s="39">
        <v>15.08</v>
      </c>
      <c r="H242" s="39">
        <v>128.18</v>
      </c>
      <c r="I242" s="21">
        <f t="shared" si="37"/>
        <v>3.0787329567085218E-6</v>
      </c>
      <c r="J242" s="34" t="s">
        <v>840</v>
      </c>
      <c r="K242" s="35" t="s">
        <v>109</v>
      </c>
      <c r="L242" s="34" t="s">
        <v>26</v>
      </c>
      <c r="M242" s="34" t="s">
        <v>110</v>
      </c>
      <c r="N242" s="36" t="s">
        <v>27</v>
      </c>
      <c r="O242" s="35">
        <v>8.5</v>
      </c>
      <c r="P242" s="45"/>
      <c r="Q242" s="45">
        <f t="shared" si="38"/>
        <v>0</v>
      </c>
      <c r="R242" s="5" t="str">
        <f t="shared" si="39"/>
        <v>OK</v>
      </c>
      <c r="S242" s="6" t="str">
        <f t="shared" si="40"/>
        <v>OK</v>
      </c>
      <c r="T242" s="6" t="str">
        <f t="shared" si="41"/>
        <v>OK</v>
      </c>
      <c r="U242" s="6" t="str">
        <f t="shared" si="42"/>
        <v>OK</v>
      </c>
      <c r="V242" s="6" t="str">
        <f t="shared" si="43"/>
        <v>OK</v>
      </c>
      <c r="W242" s="7">
        <f t="shared" si="44"/>
        <v>0</v>
      </c>
    </row>
    <row r="243" spans="1:23" ht="25.5" x14ac:dyDescent="0.2">
      <c r="A243" s="34" t="s">
        <v>841</v>
      </c>
      <c r="B243" s="35" t="s">
        <v>111</v>
      </c>
      <c r="C243" s="34" t="s">
        <v>26</v>
      </c>
      <c r="D243" s="34" t="s">
        <v>112</v>
      </c>
      <c r="E243" s="36" t="s">
        <v>27</v>
      </c>
      <c r="F243" s="35">
        <v>88.2</v>
      </c>
      <c r="G243" s="39">
        <v>14.22</v>
      </c>
      <c r="H243" s="39">
        <v>1254.2</v>
      </c>
      <c r="I243" s="21">
        <f t="shared" si="37"/>
        <v>3.0124410003930629E-5</v>
      </c>
      <c r="J243" s="34" t="s">
        <v>841</v>
      </c>
      <c r="K243" s="35" t="s">
        <v>111</v>
      </c>
      <c r="L243" s="34" t="s">
        <v>26</v>
      </c>
      <c r="M243" s="34" t="s">
        <v>112</v>
      </c>
      <c r="N243" s="36" t="s">
        <v>27</v>
      </c>
      <c r="O243" s="35">
        <v>88.2</v>
      </c>
      <c r="P243" s="45"/>
      <c r="Q243" s="45">
        <f t="shared" si="38"/>
        <v>0</v>
      </c>
      <c r="R243" s="5" t="str">
        <f t="shared" si="39"/>
        <v>OK</v>
      </c>
      <c r="S243" s="6" t="str">
        <f t="shared" si="40"/>
        <v>OK</v>
      </c>
      <c r="T243" s="6" t="str">
        <f t="shared" si="41"/>
        <v>OK</v>
      </c>
      <c r="U243" s="6" t="str">
        <f t="shared" si="42"/>
        <v>OK</v>
      </c>
      <c r="V243" s="6" t="str">
        <f t="shared" si="43"/>
        <v>OK</v>
      </c>
      <c r="W243" s="7">
        <f t="shared" si="44"/>
        <v>0</v>
      </c>
    </row>
    <row r="244" spans="1:23" ht="25.5" x14ac:dyDescent="0.2">
      <c r="A244" s="34" t="s">
        <v>842</v>
      </c>
      <c r="B244" s="35" t="s">
        <v>113</v>
      </c>
      <c r="C244" s="34" t="s">
        <v>26</v>
      </c>
      <c r="D244" s="34" t="s">
        <v>114</v>
      </c>
      <c r="E244" s="36" t="s">
        <v>27</v>
      </c>
      <c r="F244" s="35">
        <v>32.1</v>
      </c>
      <c r="G244" s="39">
        <v>12.71</v>
      </c>
      <c r="H244" s="39">
        <v>407.99</v>
      </c>
      <c r="I244" s="21">
        <f t="shared" si="37"/>
        <v>9.7994403105594454E-6</v>
      </c>
      <c r="J244" s="34" t="s">
        <v>842</v>
      </c>
      <c r="K244" s="35" t="s">
        <v>113</v>
      </c>
      <c r="L244" s="34" t="s">
        <v>26</v>
      </c>
      <c r="M244" s="34" t="s">
        <v>114</v>
      </c>
      <c r="N244" s="36" t="s">
        <v>27</v>
      </c>
      <c r="O244" s="35">
        <v>32.1</v>
      </c>
      <c r="P244" s="45"/>
      <c r="Q244" s="45">
        <f t="shared" si="38"/>
        <v>0</v>
      </c>
      <c r="R244" s="5" t="str">
        <f t="shared" si="39"/>
        <v>OK</v>
      </c>
      <c r="S244" s="6" t="str">
        <f t="shared" si="40"/>
        <v>OK</v>
      </c>
      <c r="T244" s="6" t="str">
        <f t="shared" si="41"/>
        <v>OK</v>
      </c>
      <c r="U244" s="6" t="str">
        <f t="shared" si="42"/>
        <v>OK</v>
      </c>
      <c r="V244" s="6" t="str">
        <f t="shared" si="43"/>
        <v>OK</v>
      </c>
      <c r="W244" s="7">
        <f t="shared" si="44"/>
        <v>0</v>
      </c>
    </row>
    <row r="245" spans="1:23" x14ac:dyDescent="0.2">
      <c r="A245" s="32" t="s">
        <v>843</v>
      </c>
      <c r="B245" s="32"/>
      <c r="C245" s="32"/>
      <c r="D245" s="32" t="s">
        <v>844</v>
      </c>
      <c r="E245" s="32"/>
      <c r="F245" s="33"/>
      <c r="G245" s="32"/>
      <c r="H245" s="38"/>
      <c r="I245" s="21">
        <f t="shared" si="37"/>
        <v>0</v>
      </c>
      <c r="J245" s="32" t="s">
        <v>843</v>
      </c>
      <c r="K245" s="32"/>
      <c r="L245" s="32"/>
      <c r="M245" s="32" t="s">
        <v>844</v>
      </c>
      <c r="N245" s="32"/>
      <c r="O245" s="33"/>
      <c r="P245" s="44"/>
      <c r="Q245" s="44"/>
      <c r="R245" s="5" t="str">
        <f t="shared" si="39"/>
        <v>OK</v>
      </c>
      <c r="S245" s="6" t="str">
        <f t="shared" si="40"/>
        <v>OK</v>
      </c>
      <c r="T245" s="6" t="str">
        <f t="shared" si="41"/>
        <v>OK</v>
      </c>
      <c r="U245" s="6" t="str">
        <f t="shared" si="42"/>
        <v>OK</v>
      </c>
      <c r="V245" s="6" t="str">
        <f t="shared" si="43"/>
        <v>OK</v>
      </c>
      <c r="W245" s="7" t="str">
        <f t="shared" si="44"/>
        <v>-</v>
      </c>
    </row>
    <row r="246" spans="1:23" ht="38.25" x14ac:dyDescent="0.2">
      <c r="A246" s="34" t="s">
        <v>845</v>
      </c>
      <c r="B246" s="35" t="s">
        <v>846</v>
      </c>
      <c r="C246" s="34" t="s">
        <v>26</v>
      </c>
      <c r="D246" s="34" t="s">
        <v>847</v>
      </c>
      <c r="E246" s="36" t="s">
        <v>39</v>
      </c>
      <c r="F246" s="35">
        <v>10.220000000000001</v>
      </c>
      <c r="G246" s="39">
        <v>130.78</v>
      </c>
      <c r="H246" s="39">
        <v>1336.57</v>
      </c>
      <c r="I246" s="21">
        <f t="shared" si="37"/>
        <v>3.2102840598751039E-5</v>
      </c>
      <c r="J246" s="34" t="s">
        <v>845</v>
      </c>
      <c r="K246" s="35" t="s">
        <v>846</v>
      </c>
      <c r="L246" s="34" t="s">
        <v>26</v>
      </c>
      <c r="M246" s="34" t="s">
        <v>847</v>
      </c>
      <c r="N246" s="36" t="s">
        <v>39</v>
      </c>
      <c r="O246" s="35">
        <v>10.220000000000001</v>
      </c>
      <c r="P246" s="45"/>
      <c r="Q246" s="45">
        <f t="shared" si="38"/>
        <v>0</v>
      </c>
      <c r="R246" s="5" t="str">
        <f t="shared" si="39"/>
        <v>OK</v>
      </c>
      <c r="S246" s="6" t="str">
        <f t="shared" si="40"/>
        <v>OK</v>
      </c>
      <c r="T246" s="6" t="str">
        <f t="shared" si="41"/>
        <v>OK</v>
      </c>
      <c r="U246" s="6" t="str">
        <f t="shared" si="42"/>
        <v>OK</v>
      </c>
      <c r="V246" s="6" t="str">
        <f t="shared" si="43"/>
        <v>OK</v>
      </c>
      <c r="W246" s="7">
        <f t="shared" si="44"/>
        <v>0</v>
      </c>
    </row>
    <row r="247" spans="1:23" ht="51" x14ac:dyDescent="0.2">
      <c r="A247" s="34" t="s">
        <v>848</v>
      </c>
      <c r="B247" s="35" t="s">
        <v>824</v>
      </c>
      <c r="C247" s="34" t="s">
        <v>26</v>
      </c>
      <c r="D247" s="34" t="s">
        <v>825</v>
      </c>
      <c r="E247" s="36" t="s">
        <v>39</v>
      </c>
      <c r="F247" s="35">
        <v>10.220000000000001</v>
      </c>
      <c r="G247" s="39">
        <v>66.36</v>
      </c>
      <c r="H247" s="39">
        <v>678.19</v>
      </c>
      <c r="I247" s="21">
        <f t="shared" si="37"/>
        <v>1.6289326758543864E-5</v>
      </c>
      <c r="J247" s="34" t="s">
        <v>848</v>
      </c>
      <c r="K247" s="35" t="s">
        <v>824</v>
      </c>
      <c r="L247" s="34" t="s">
        <v>26</v>
      </c>
      <c r="M247" s="34" t="s">
        <v>825</v>
      </c>
      <c r="N247" s="36" t="s">
        <v>39</v>
      </c>
      <c r="O247" s="35">
        <v>10.220000000000001</v>
      </c>
      <c r="P247" s="45"/>
      <c r="Q247" s="45">
        <f t="shared" si="38"/>
        <v>0</v>
      </c>
      <c r="R247" s="5" t="str">
        <f t="shared" si="39"/>
        <v>OK</v>
      </c>
      <c r="S247" s="6" t="str">
        <f t="shared" si="40"/>
        <v>OK</v>
      </c>
      <c r="T247" s="6" t="str">
        <f t="shared" si="41"/>
        <v>OK</v>
      </c>
      <c r="U247" s="6" t="str">
        <f t="shared" si="42"/>
        <v>OK</v>
      </c>
      <c r="V247" s="6" t="str">
        <f t="shared" si="43"/>
        <v>OK</v>
      </c>
      <c r="W247" s="7">
        <f t="shared" si="44"/>
        <v>0</v>
      </c>
    </row>
    <row r="248" spans="1:23" x14ac:dyDescent="0.2">
      <c r="A248" s="32" t="s">
        <v>295</v>
      </c>
      <c r="B248" s="32"/>
      <c r="C248" s="32"/>
      <c r="D248" s="32" t="s">
        <v>83</v>
      </c>
      <c r="E248" s="32"/>
      <c r="F248" s="33"/>
      <c r="G248" s="32"/>
      <c r="H248" s="38"/>
      <c r="I248" s="21">
        <f t="shared" si="37"/>
        <v>0</v>
      </c>
      <c r="J248" s="32" t="s">
        <v>295</v>
      </c>
      <c r="K248" s="32"/>
      <c r="L248" s="32"/>
      <c r="M248" s="32" t="s">
        <v>83</v>
      </c>
      <c r="N248" s="32"/>
      <c r="O248" s="33"/>
      <c r="P248" s="44"/>
      <c r="Q248" s="44"/>
      <c r="R248" s="5" t="str">
        <f t="shared" si="39"/>
        <v>OK</v>
      </c>
      <c r="S248" s="6" t="str">
        <f t="shared" si="40"/>
        <v>OK</v>
      </c>
      <c r="T248" s="6" t="str">
        <f t="shared" si="41"/>
        <v>OK</v>
      </c>
      <c r="U248" s="6" t="str">
        <f t="shared" si="42"/>
        <v>OK</v>
      </c>
      <c r="V248" s="6" t="str">
        <f t="shared" si="43"/>
        <v>OK</v>
      </c>
      <c r="W248" s="7" t="str">
        <f t="shared" si="44"/>
        <v>-</v>
      </c>
    </row>
    <row r="249" spans="1:23" ht="38.25" x14ac:dyDescent="0.2">
      <c r="A249" s="34" t="s">
        <v>296</v>
      </c>
      <c r="B249" s="35" t="s">
        <v>849</v>
      </c>
      <c r="C249" s="51" t="s">
        <v>18</v>
      </c>
      <c r="D249" s="34" t="s">
        <v>850</v>
      </c>
      <c r="E249" s="36" t="s">
        <v>19</v>
      </c>
      <c r="F249" s="35">
        <v>58.9</v>
      </c>
      <c r="G249" s="39">
        <v>545.11</v>
      </c>
      <c r="H249" s="39">
        <v>32106.97</v>
      </c>
      <c r="I249" s="21">
        <f t="shared" si="37"/>
        <v>7.7117168574701047E-4</v>
      </c>
      <c r="J249" s="34" t="s">
        <v>296</v>
      </c>
      <c r="K249" s="35" t="s">
        <v>849</v>
      </c>
      <c r="L249" s="34" t="s">
        <v>18</v>
      </c>
      <c r="M249" s="34" t="s">
        <v>850</v>
      </c>
      <c r="N249" s="36" t="s">
        <v>19</v>
      </c>
      <c r="O249" s="35">
        <v>58.9</v>
      </c>
      <c r="P249" s="45"/>
      <c r="Q249" s="45">
        <f t="shared" si="38"/>
        <v>0</v>
      </c>
      <c r="R249" s="5" t="str">
        <f t="shared" si="39"/>
        <v>OK</v>
      </c>
      <c r="S249" s="6" t="str">
        <f t="shared" si="40"/>
        <v>OK</v>
      </c>
      <c r="T249" s="6" t="str">
        <f t="shared" si="41"/>
        <v>OK</v>
      </c>
      <c r="U249" s="6" t="str">
        <f t="shared" si="42"/>
        <v>OK</v>
      </c>
      <c r="V249" s="6" t="str">
        <f t="shared" si="43"/>
        <v>OK</v>
      </c>
      <c r="W249" s="7">
        <f t="shared" si="44"/>
        <v>0</v>
      </c>
    </row>
    <row r="250" spans="1:23" ht="51" x14ac:dyDescent="0.2">
      <c r="A250" s="34" t="s">
        <v>851</v>
      </c>
      <c r="B250" s="35" t="s">
        <v>852</v>
      </c>
      <c r="C250" s="34" t="s">
        <v>26</v>
      </c>
      <c r="D250" s="34" t="s">
        <v>853</v>
      </c>
      <c r="E250" s="36" t="s">
        <v>27</v>
      </c>
      <c r="F250" s="35">
        <v>148.80000000000001</v>
      </c>
      <c r="G250" s="39">
        <v>13.07</v>
      </c>
      <c r="H250" s="39">
        <v>1944.81</v>
      </c>
      <c r="I250" s="21">
        <f t="shared" si="37"/>
        <v>4.6712050565894051E-5</v>
      </c>
      <c r="J250" s="34" t="s">
        <v>851</v>
      </c>
      <c r="K250" s="35" t="s">
        <v>852</v>
      </c>
      <c r="L250" s="34" t="s">
        <v>26</v>
      </c>
      <c r="M250" s="34" t="s">
        <v>853</v>
      </c>
      <c r="N250" s="36" t="s">
        <v>27</v>
      </c>
      <c r="O250" s="35">
        <v>148.80000000000001</v>
      </c>
      <c r="P250" s="45"/>
      <c r="Q250" s="45">
        <f t="shared" si="38"/>
        <v>0</v>
      </c>
      <c r="R250" s="5" t="str">
        <f t="shared" si="39"/>
        <v>OK</v>
      </c>
      <c r="S250" s="6" t="str">
        <f t="shared" si="40"/>
        <v>OK</v>
      </c>
      <c r="T250" s="6" t="str">
        <f t="shared" si="41"/>
        <v>OK</v>
      </c>
      <c r="U250" s="6" t="str">
        <f t="shared" si="42"/>
        <v>OK</v>
      </c>
      <c r="V250" s="6" t="str">
        <f t="shared" si="43"/>
        <v>OK</v>
      </c>
      <c r="W250" s="7">
        <f t="shared" si="44"/>
        <v>0</v>
      </c>
    </row>
    <row r="251" spans="1:23" x14ac:dyDescent="0.2">
      <c r="A251" s="34" t="s">
        <v>854</v>
      </c>
      <c r="B251" s="35" t="s">
        <v>855</v>
      </c>
      <c r="C251" s="34" t="s">
        <v>52</v>
      </c>
      <c r="D251" s="34" t="s">
        <v>856</v>
      </c>
      <c r="E251" s="36" t="s">
        <v>23</v>
      </c>
      <c r="F251" s="35">
        <v>16</v>
      </c>
      <c r="G251" s="39">
        <v>52.75</v>
      </c>
      <c r="H251" s="39">
        <v>844</v>
      </c>
      <c r="I251" s="21">
        <f t="shared" si="37"/>
        <v>2.0271888090669309E-5</v>
      </c>
      <c r="J251" s="34" t="s">
        <v>854</v>
      </c>
      <c r="K251" s="35" t="s">
        <v>855</v>
      </c>
      <c r="L251" s="34" t="s">
        <v>52</v>
      </c>
      <c r="M251" s="34" t="s">
        <v>856</v>
      </c>
      <c r="N251" s="36" t="s">
        <v>23</v>
      </c>
      <c r="O251" s="35">
        <v>16</v>
      </c>
      <c r="P251" s="45"/>
      <c r="Q251" s="45">
        <f t="shared" si="38"/>
        <v>0</v>
      </c>
      <c r="R251" s="5" t="str">
        <f t="shared" si="39"/>
        <v>OK</v>
      </c>
      <c r="S251" s="6" t="str">
        <f t="shared" si="40"/>
        <v>OK</v>
      </c>
      <c r="T251" s="6" t="str">
        <f t="shared" si="41"/>
        <v>OK</v>
      </c>
      <c r="U251" s="6" t="str">
        <f t="shared" si="42"/>
        <v>OK</v>
      </c>
      <c r="V251" s="6" t="str">
        <f t="shared" si="43"/>
        <v>OK</v>
      </c>
      <c r="W251" s="7">
        <f t="shared" si="44"/>
        <v>0</v>
      </c>
    </row>
    <row r="252" spans="1:23" ht="25.5" x14ac:dyDescent="0.2">
      <c r="A252" s="34" t="s">
        <v>857</v>
      </c>
      <c r="B252" s="35" t="s">
        <v>858</v>
      </c>
      <c r="C252" s="51" t="s">
        <v>18</v>
      </c>
      <c r="D252" s="34" t="s">
        <v>859</v>
      </c>
      <c r="E252" s="36" t="s">
        <v>860</v>
      </c>
      <c r="F252" s="35">
        <v>1</v>
      </c>
      <c r="G252" s="39">
        <v>1399.86</v>
      </c>
      <c r="H252" s="39">
        <v>1399.86</v>
      </c>
      <c r="I252" s="21">
        <f t="shared" si="37"/>
        <v>3.3622992017303715E-5</v>
      </c>
      <c r="J252" s="34" t="s">
        <v>857</v>
      </c>
      <c r="K252" s="35" t="s">
        <v>858</v>
      </c>
      <c r="L252" s="34" t="s">
        <v>18</v>
      </c>
      <c r="M252" s="34" t="s">
        <v>859</v>
      </c>
      <c r="N252" s="36" t="s">
        <v>860</v>
      </c>
      <c r="O252" s="35">
        <v>1</v>
      </c>
      <c r="P252" s="45"/>
      <c r="Q252" s="45">
        <f t="shared" si="38"/>
        <v>0</v>
      </c>
      <c r="R252" s="5" t="str">
        <f t="shared" si="39"/>
        <v>OK</v>
      </c>
      <c r="S252" s="6" t="str">
        <f t="shared" si="40"/>
        <v>OK</v>
      </c>
      <c r="T252" s="6" t="str">
        <f t="shared" si="41"/>
        <v>OK</v>
      </c>
      <c r="U252" s="6" t="str">
        <f t="shared" si="42"/>
        <v>OK</v>
      </c>
      <c r="V252" s="6" t="str">
        <f t="shared" si="43"/>
        <v>OK</v>
      </c>
      <c r="W252" s="7">
        <f t="shared" si="44"/>
        <v>0</v>
      </c>
    </row>
    <row r="253" spans="1:23" ht="38.25" x14ac:dyDescent="0.2">
      <c r="A253" s="34" t="s">
        <v>861</v>
      </c>
      <c r="B253" s="35" t="s">
        <v>862</v>
      </c>
      <c r="C253" s="51" t="s">
        <v>18</v>
      </c>
      <c r="D253" s="34" t="s">
        <v>863</v>
      </c>
      <c r="E253" s="36" t="s">
        <v>20</v>
      </c>
      <c r="F253" s="35">
        <v>130.97</v>
      </c>
      <c r="G253" s="39">
        <v>126.48</v>
      </c>
      <c r="H253" s="39">
        <v>16565.080000000002</v>
      </c>
      <c r="I253" s="21">
        <f t="shared" si="37"/>
        <v>3.978737535224934E-4</v>
      </c>
      <c r="J253" s="34" t="s">
        <v>861</v>
      </c>
      <c r="K253" s="35" t="s">
        <v>862</v>
      </c>
      <c r="L253" s="34" t="s">
        <v>18</v>
      </c>
      <c r="M253" s="34" t="s">
        <v>863</v>
      </c>
      <c r="N253" s="36" t="s">
        <v>20</v>
      </c>
      <c r="O253" s="35">
        <v>130.97</v>
      </c>
      <c r="P253" s="45"/>
      <c r="Q253" s="45">
        <f t="shared" si="38"/>
        <v>0</v>
      </c>
      <c r="R253" s="5" t="str">
        <f t="shared" si="39"/>
        <v>OK</v>
      </c>
      <c r="S253" s="6" t="str">
        <f t="shared" si="40"/>
        <v>OK</v>
      </c>
      <c r="T253" s="6" t="str">
        <f t="shared" si="41"/>
        <v>OK</v>
      </c>
      <c r="U253" s="6" t="str">
        <f t="shared" si="42"/>
        <v>OK</v>
      </c>
      <c r="V253" s="6" t="str">
        <f t="shared" si="43"/>
        <v>OK</v>
      </c>
      <c r="W253" s="7">
        <f t="shared" si="44"/>
        <v>0</v>
      </c>
    </row>
    <row r="254" spans="1:23" ht="76.5" x14ac:dyDescent="0.2">
      <c r="A254" s="34" t="s">
        <v>1410</v>
      </c>
      <c r="B254" s="35" t="s">
        <v>1411</v>
      </c>
      <c r="C254" s="51" t="s">
        <v>18</v>
      </c>
      <c r="D254" s="34" t="s">
        <v>1396</v>
      </c>
      <c r="E254" s="36" t="s">
        <v>125</v>
      </c>
      <c r="F254" s="35">
        <v>1</v>
      </c>
      <c r="G254" s="39">
        <v>1664.16</v>
      </c>
      <c r="H254" s="39">
        <v>1664.16</v>
      </c>
      <c r="I254" s="21">
        <f t="shared" ref="I254" si="45">H254 / 41634010.42</f>
        <v>3.9971167399251471E-5</v>
      </c>
      <c r="J254" s="34" t="s">
        <v>1410</v>
      </c>
      <c r="K254" s="35" t="s">
        <v>1411</v>
      </c>
      <c r="L254" s="34" t="s">
        <v>18</v>
      </c>
      <c r="M254" s="34" t="s">
        <v>1396</v>
      </c>
      <c r="N254" s="36" t="s">
        <v>125</v>
      </c>
      <c r="O254" s="35">
        <v>1</v>
      </c>
      <c r="P254" s="39"/>
      <c r="Q254" s="45">
        <f t="shared" ref="Q254" si="46">P254*O254</f>
        <v>0</v>
      </c>
      <c r="R254" s="5" t="str">
        <f t="shared" ref="R254" si="47">IF(D254=M254,"OK","ERRO")</f>
        <v>OK</v>
      </c>
      <c r="S254" s="6" t="str">
        <f t="shared" ref="S254" si="48">IF(E254=N254,"OK","ERRO")</f>
        <v>OK</v>
      </c>
      <c r="T254" s="6" t="str">
        <f t="shared" ref="T254" si="49">IF(F254=O254,"OK","ERRO")</f>
        <v>OK</v>
      </c>
      <c r="U254" s="6" t="str">
        <f t="shared" ref="U254" si="50">IF(G254&gt;=P254,"OK","ERRO")</f>
        <v>OK</v>
      </c>
      <c r="V254" s="6" t="str">
        <f t="shared" ref="V254" si="51">IF(Q254&lt;=H254,"OK","ERRO")</f>
        <v>OK</v>
      </c>
      <c r="W254" s="7">
        <f t="shared" ref="W254" si="52">IFERROR(Q254/H254,"-")</f>
        <v>0</v>
      </c>
    </row>
    <row r="255" spans="1:23" x14ac:dyDescent="0.2">
      <c r="A255" s="32" t="s">
        <v>297</v>
      </c>
      <c r="B255" s="32"/>
      <c r="C255" s="32"/>
      <c r="D255" s="32" t="s">
        <v>218</v>
      </c>
      <c r="E255" s="32"/>
      <c r="F255" s="33"/>
      <c r="G255" s="32"/>
      <c r="H255" s="38"/>
      <c r="I255" s="21">
        <f t="shared" si="37"/>
        <v>0</v>
      </c>
      <c r="J255" s="32" t="s">
        <v>297</v>
      </c>
      <c r="K255" s="32"/>
      <c r="L255" s="32"/>
      <c r="M255" s="32" t="s">
        <v>218</v>
      </c>
      <c r="N255" s="32"/>
      <c r="O255" s="33"/>
      <c r="P255" s="44"/>
      <c r="Q255" s="44"/>
      <c r="R255" s="5" t="str">
        <f t="shared" si="39"/>
        <v>OK</v>
      </c>
      <c r="S255" s="6" t="str">
        <f t="shared" si="40"/>
        <v>OK</v>
      </c>
      <c r="T255" s="6" t="str">
        <f t="shared" si="41"/>
        <v>OK</v>
      </c>
      <c r="U255" s="6" t="str">
        <f t="shared" si="42"/>
        <v>OK</v>
      </c>
      <c r="V255" s="6" t="str">
        <f t="shared" si="43"/>
        <v>OK</v>
      </c>
      <c r="W255" s="7" t="str">
        <f t="shared" si="44"/>
        <v>-</v>
      </c>
    </row>
    <row r="256" spans="1:23" x14ac:dyDescent="0.2">
      <c r="A256" s="32" t="s">
        <v>299</v>
      </c>
      <c r="B256" s="32"/>
      <c r="C256" s="32"/>
      <c r="D256" s="32" t="s">
        <v>864</v>
      </c>
      <c r="E256" s="32"/>
      <c r="F256" s="33"/>
      <c r="G256" s="32"/>
      <c r="H256" s="38"/>
      <c r="I256" s="21">
        <f t="shared" si="37"/>
        <v>0</v>
      </c>
      <c r="J256" s="32" t="s">
        <v>299</v>
      </c>
      <c r="K256" s="32"/>
      <c r="L256" s="32"/>
      <c r="M256" s="32" t="s">
        <v>864</v>
      </c>
      <c r="N256" s="32"/>
      <c r="O256" s="33"/>
      <c r="P256" s="44"/>
      <c r="Q256" s="44"/>
      <c r="R256" s="5" t="str">
        <f t="shared" si="39"/>
        <v>OK</v>
      </c>
      <c r="S256" s="6" t="str">
        <f t="shared" si="40"/>
        <v>OK</v>
      </c>
      <c r="T256" s="6" t="str">
        <f t="shared" si="41"/>
        <v>OK</v>
      </c>
      <c r="U256" s="6" t="str">
        <f t="shared" si="42"/>
        <v>OK</v>
      </c>
      <c r="V256" s="6" t="str">
        <f t="shared" si="43"/>
        <v>OK</v>
      </c>
      <c r="W256" s="7" t="str">
        <f t="shared" si="44"/>
        <v>-</v>
      </c>
    </row>
    <row r="257" spans="1:23" ht="38.25" x14ac:dyDescent="0.2">
      <c r="A257" s="34" t="s">
        <v>300</v>
      </c>
      <c r="B257" s="35" t="s">
        <v>865</v>
      </c>
      <c r="C257" s="34" t="s">
        <v>26</v>
      </c>
      <c r="D257" s="34" t="s">
        <v>866</v>
      </c>
      <c r="E257" s="36" t="s">
        <v>23</v>
      </c>
      <c r="F257" s="35">
        <v>1</v>
      </c>
      <c r="G257" s="39">
        <v>2203.58</v>
      </c>
      <c r="H257" s="39">
        <v>2203.58</v>
      </c>
      <c r="I257" s="21">
        <f t="shared" si="37"/>
        <v>5.2927401846963362E-5</v>
      </c>
      <c r="J257" s="34" t="s">
        <v>300</v>
      </c>
      <c r="K257" s="35" t="s">
        <v>865</v>
      </c>
      <c r="L257" s="34" t="s">
        <v>26</v>
      </c>
      <c r="M257" s="34" t="s">
        <v>866</v>
      </c>
      <c r="N257" s="36" t="s">
        <v>23</v>
      </c>
      <c r="O257" s="35">
        <v>1</v>
      </c>
      <c r="P257" s="45"/>
      <c r="Q257" s="45">
        <f t="shared" si="38"/>
        <v>0</v>
      </c>
      <c r="R257" s="5" t="str">
        <f t="shared" si="39"/>
        <v>OK</v>
      </c>
      <c r="S257" s="6" t="str">
        <f t="shared" si="40"/>
        <v>OK</v>
      </c>
      <c r="T257" s="6" t="str">
        <f t="shared" si="41"/>
        <v>OK</v>
      </c>
      <c r="U257" s="6" t="str">
        <f t="shared" si="42"/>
        <v>OK</v>
      </c>
      <c r="V257" s="6" t="str">
        <f t="shared" si="43"/>
        <v>OK</v>
      </c>
      <c r="W257" s="7">
        <f t="shared" si="44"/>
        <v>0</v>
      </c>
    </row>
    <row r="258" spans="1:23" ht="63.75" x14ac:dyDescent="0.2">
      <c r="A258" s="34" t="s">
        <v>301</v>
      </c>
      <c r="B258" s="35" t="s">
        <v>867</v>
      </c>
      <c r="C258" s="51" t="s">
        <v>18</v>
      </c>
      <c r="D258" s="34" t="s">
        <v>868</v>
      </c>
      <c r="E258" s="36" t="s">
        <v>44</v>
      </c>
      <c r="F258" s="35">
        <v>1</v>
      </c>
      <c r="G258" s="39">
        <v>919.79</v>
      </c>
      <c r="H258" s="39">
        <v>919.79</v>
      </c>
      <c r="I258" s="21">
        <f t="shared" si="37"/>
        <v>2.2092274818621711E-5</v>
      </c>
      <c r="J258" s="34" t="s">
        <v>301</v>
      </c>
      <c r="K258" s="35" t="s">
        <v>867</v>
      </c>
      <c r="L258" s="34" t="s">
        <v>18</v>
      </c>
      <c r="M258" s="34" t="s">
        <v>868</v>
      </c>
      <c r="N258" s="36" t="s">
        <v>44</v>
      </c>
      <c r="O258" s="35">
        <v>1</v>
      </c>
      <c r="P258" s="45"/>
      <c r="Q258" s="45">
        <f t="shared" si="38"/>
        <v>0</v>
      </c>
      <c r="R258" s="5" t="str">
        <f t="shared" si="39"/>
        <v>OK</v>
      </c>
      <c r="S258" s="6" t="str">
        <f t="shared" si="40"/>
        <v>OK</v>
      </c>
      <c r="T258" s="6" t="str">
        <f t="shared" si="41"/>
        <v>OK</v>
      </c>
      <c r="U258" s="6" t="str">
        <f t="shared" si="42"/>
        <v>OK</v>
      </c>
      <c r="V258" s="6" t="str">
        <f t="shared" si="43"/>
        <v>OK</v>
      </c>
      <c r="W258" s="7">
        <f t="shared" si="44"/>
        <v>0</v>
      </c>
    </row>
    <row r="259" spans="1:23" ht="38.25" x14ac:dyDescent="0.2">
      <c r="A259" s="34" t="s">
        <v>302</v>
      </c>
      <c r="B259" s="35" t="s">
        <v>869</v>
      </c>
      <c r="C259" s="34" t="s">
        <v>26</v>
      </c>
      <c r="D259" s="34" t="s">
        <v>870</v>
      </c>
      <c r="E259" s="36" t="s">
        <v>20</v>
      </c>
      <c r="F259" s="35">
        <v>10</v>
      </c>
      <c r="G259" s="39">
        <v>94.25</v>
      </c>
      <c r="H259" s="39">
        <v>942.5</v>
      </c>
      <c r="I259" s="21">
        <f t="shared" si="37"/>
        <v>2.2637742328739128E-5</v>
      </c>
      <c r="J259" s="34" t="s">
        <v>302</v>
      </c>
      <c r="K259" s="35" t="s">
        <v>869</v>
      </c>
      <c r="L259" s="34" t="s">
        <v>26</v>
      </c>
      <c r="M259" s="34" t="s">
        <v>870</v>
      </c>
      <c r="N259" s="36" t="s">
        <v>20</v>
      </c>
      <c r="O259" s="35">
        <v>10</v>
      </c>
      <c r="P259" s="45"/>
      <c r="Q259" s="45">
        <f t="shared" si="38"/>
        <v>0</v>
      </c>
      <c r="R259" s="5" t="str">
        <f t="shared" si="39"/>
        <v>OK</v>
      </c>
      <c r="S259" s="6" t="str">
        <f t="shared" si="40"/>
        <v>OK</v>
      </c>
      <c r="T259" s="6" t="str">
        <f t="shared" si="41"/>
        <v>OK</v>
      </c>
      <c r="U259" s="6" t="str">
        <f t="shared" si="42"/>
        <v>OK</v>
      </c>
      <c r="V259" s="6" t="str">
        <f t="shared" si="43"/>
        <v>OK</v>
      </c>
      <c r="W259" s="7">
        <f t="shared" si="44"/>
        <v>0</v>
      </c>
    </row>
    <row r="260" spans="1:23" ht="38.25" x14ac:dyDescent="0.2">
      <c r="A260" s="34" t="s">
        <v>303</v>
      </c>
      <c r="B260" s="35" t="s">
        <v>224</v>
      </c>
      <c r="C260" s="34" t="s">
        <v>26</v>
      </c>
      <c r="D260" s="34" t="s">
        <v>225</v>
      </c>
      <c r="E260" s="36" t="s">
        <v>20</v>
      </c>
      <c r="F260" s="35">
        <v>45</v>
      </c>
      <c r="G260" s="39">
        <v>184.41</v>
      </c>
      <c r="H260" s="39">
        <v>8298.4500000000007</v>
      </c>
      <c r="I260" s="21">
        <f t="shared" si="37"/>
        <v>1.9931901626305066E-4</v>
      </c>
      <c r="J260" s="34" t="s">
        <v>303</v>
      </c>
      <c r="K260" s="35" t="s">
        <v>224</v>
      </c>
      <c r="L260" s="34" t="s">
        <v>26</v>
      </c>
      <c r="M260" s="34" t="s">
        <v>225</v>
      </c>
      <c r="N260" s="36" t="s">
        <v>20</v>
      </c>
      <c r="O260" s="35">
        <v>45</v>
      </c>
      <c r="P260" s="45"/>
      <c r="Q260" s="45">
        <f t="shared" si="38"/>
        <v>0</v>
      </c>
      <c r="R260" s="5" t="str">
        <f t="shared" si="39"/>
        <v>OK</v>
      </c>
      <c r="S260" s="6" t="str">
        <f t="shared" si="40"/>
        <v>OK</v>
      </c>
      <c r="T260" s="6" t="str">
        <f t="shared" si="41"/>
        <v>OK</v>
      </c>
      <c r="U260" s="6" t="str">
        <f t="shared" si="42"/>
        <v>OK</v>
      </c>
      <c r="V260" s="6" t="str">
        <f t="shared" si="43"/>
        <v>OK</v>
      </c>
      <c r="W260" s="7">
        <f t="shared" si="44"/>
        <v>0</v>
      </c>
    </row>
    <row r="261" spans="1:23" x14ac:dyDescent="0.2">
      <c r="A261" s="32" t="s">
        <v>304</v>
      </c>
      <c r="B261" s="32"/>
      <c r="C261" s="32"/>
      <c r="D261" s="32" t="s">
        <v>221</v>
      </c>
      <c r="E261" s="32"/>
      <c r="F261" s="33"/>
      <c r="G261" s="32"/>
      <c r="H261" s="38"/>
      <c r="I261" s="21">
        <f t="shared" si="37"/>
        <v>0</v>
      </c>
      <c r="J261" s="32" t="s">
        <v>304</v>
      </c>
      <c r="K261" s="32"/>
      <c r="L261" s="32"/>
      <c r="M261" s="32" t="s">
        <v>221</v>
      </c>
      <c r="N261" s="32"/>
      <c r="O261" s="33"/>
      <c r="P261" s="44"/>
      <c r="Q261" s="44"/>
      <c r="R261" s="5" t="str">
        <f t="shared" si="39"/>
        <v>OK</v>
      </c>
      <c r="S261" s="6" t="str">
        <f t="shared" si="40"/>
        <v>OK</v>
      </c>
      <c r="T261" s="6" t="str">
        <f t="shared" si="41"/>
        <v>OK</v>
      </c>
      <c r="U261" s="6" t="str">
        <f t="shared" si="42"/>
        <v>OK</v>
      </c>
      <c r="V261" s="6" t="str">
        <f t="shared" si="43"/>
        <v>OK</v>
      </c>
      <c r="W261" s="7" t="str">
        <f t="shared" si="44"/>
        <v>-</v>
      </c>
    </row>
    <row r="262" spans="1:23" ht="38.25" x14ac:dyDescent="0.2">
      <c r="A262" s="34" t="s">
        <v>306</v>
      </c>
      <c r="B262" s="35" t="s">
        <v>237</v>
      </c>
      <c r="C262" s="34" t="s">
        <v>26</v>
      </c>
      <c r="D262" s="34" t="s">
        <v>238</v>
      </c>
      <c r="E262" s="36" t="s">
        <v>20</v>
      </c>
      <c r="F262" s="35">
        <v>17</v>
      </c>
      <c r="G262" s="39">
        <v>14.62</v>
      </c>
      <c r="H262" s="39">
        <v>248.54</v>
      </c>
      <c r="I262" s="20">
        <f t="shared" si="37"/>
        <v>5.9696387038565763E-6</v>
      </c>
      <c r="J262" s="34" t="s">
        <v>306</v>
      </c>
      <c r="K262" s="35" t="s">
        <v>237</v>
      </c>
      <c r="L262" s="34" t="s">
        <v>26</v>
      </c>
      <c r="M262" s="34" t="s">
        <v>238</v>
      </c>
      <c r="N262" s="36" t="s">
        <v>20</v>
      </c>
      <c r="O262" s="35">
        <v>17</v>
      </c>
      <c r="P262" s="45"/>
      <c r="Q262" s="45">
        <f t="shared" si="38"/>
        <v>0</v>
      </c>
      <c r="R262" s="5" t="str">
        <f t="shared" si="39"/>
        <v>OK</v>
      </c>
      <c r="S262" s="6" t="str">
        <f t="shared" si="40"/>
        <v>OK</v>
      </c>
      <c r="T262" s="6" t="str">
        <f t="shared" si="41"/>
        <v>OK</v>
      </c>
      <c r="U262" s="6" t="str">
        <f t="shared" si="42"/>
        <v>OK</v>
      </c>
      <c r="V262" s="6" t="str">
        <f t="shared" si="43"/>
        <v>OK</v>
      </c>
      <c r="W262" s="7">
        <f t="shared" si="44"/>
        <v>0</v>
      </c>
    </row>
    <row r="263" spans="1:23" ht="38.25" x14ac:dyDescent="0.2">
      <c r="A263" s="34" t="s">
        <v>307</v>
      </c>
      <c r="B263" s="35" t="s">
        <v>76</v>
      </c>
      <c r="C263" s="34" t="s">
        <v>26</v>
      </c>
      <c r="D263" s="34" t="s">
        <v>77</v>
      </c>
      <c r="E263" s="36" t="s">
        <v>20</v>
      </c>
      <c r="F263" s="35">
        <v>33</v>
      </c>
      <c r="G263" s="39">
        <v>21.53</v>
      </c>
      <c r="H263" s="39">
        <v>710.49</v>
      </c>
      <c r="I263" s="21">
        <f t="shared" si="37"/>
        <v>1.7065134798032749E-5</v>
      </c>
      <c r="J263" s="34" t="s">
        <v>307</v>
      </c>
      <c r="K263" s="35" t="s">
        <v>76</v>
      </c>
      <c r="L263" s="34" t="s">
        <v>26</v>
      </c>
      <c r="M263" s="34" t="s">
        <v>77</v>
      </c>
      <c r="N263" s="36" t="s">
        <v>20</v>
      </c>
      <c r="O263" s="35">
        <v>33</v>
      </c>
      <c r="P263" s="45"/>
      <c r="Q263" s="45">
        <f t="shared" si="38"/>
        <v>0</v>
      </c>
      <c r="R263" s="5" t="str">
        <f t="shared" si="39"/>
        <v>OK</v>
      </c>
      <c r="S263" s="6" t="str">
        <f t="shared" si="40"/>
        <v>OK</v>
      </c>
      <c r="T263" s="6" t="str">
        <f t="shared" si="41"/>
        <v>OK</v>
      </c>
      <c r="U263" s="6" t="str">
        <f t="shared" si="42"/>
        <v>OK</v>
      </c>
      <c r="V263" s="6" t="str">
        <f t="shared" si="43"/>
        <v>OK</v>
      </c>
      <c r="W263" s="7">
        <f t="shared" si="44"/>
        <v>0</v>
      </c>
    </row>
    <row r="264" spans="1:23" ht="38.25" x14ac:dyDescent="0.2">
      <c r="A264" s="34" t="s">
        <v>308</v>
      </c>
      <c r="B264" s="35" t="s">
        <v>226</v>
      </c>
      <c r="C264" s="34" t="s">
        <v>26</v>
      </c>
      <c r="D264" s="34" t="s">
        <v>227</v>
      </c>
      <c r="E264" s="36" t="s">
        <v>20</v>
      </c>
      <c r="F264" s="35">
        <v>31</v>
      </c>
      <c r="G264" s="39">
        <v>27.84</v>
      </c>
      <c r="H264" s="39">
        <v>863.04</v>
      </c>
      <c r="I264" s="21">
        <f t="shared" si="37"/>
        <v>2.0729206513946969E-5</v>
      </c>
      <c r="J264" s="34" t="s">
        <v>308</v>
      </c>
      <c r="K264" s="35" t="s">
        <v>226</v>
      </c>
      <c r="L264" s="34" t="s">
        <v>26</v>
      </c>
      <c r="M264" s="34" t="s">
        <v>227</v>
      </c>
      <c r="N264" s="36" t="s">
        <v>20</v>
      </c>
      <c r="O264" s="35">
        <v>31</v>
      </c>
      <c r="P264" s="45"/>
      <c r="Q264" s="45">
        <f t="shared" si="38"/>
        <v>0</v>
      </c>
      <c r="R264" s="5" t="str">
        <f t="shared" si="39"/>
        <v>OK</v>
      </c>
      <c r="S264" s="6" t="str">
        <f t="shared" si="40"/>
        <v>OK</v>
      </c>
      <c r="T264" s="6" t="str">
        <f t="shared" si="41"/>
        <v>OK</v>
      </c>
      <c r="U264" s="6" t="str">
        <f t="shared" si="42"/>
        <v>OK</v>
      </c>
      <c r="V264" s="6" t="str">
        <f t="shared" si="43"/>
        <v>OK</v>
      </c>
      <c r="W264" s="7">
        <f t="shared" si="44"/>
        <v>0</v>
      </c>
    </row>
    <row r="265" spans="1:23" ht="25.5" x14ac:dyDescent="0.2">
      <c r="A265" s="34" t="s">
        <v>871</v>
      </c>
      <c r="B265" s="35" t="s">
        <v>872</v>
      </c>
      <c r="C265" s="51" t="s">
        <v>18</v>
      </c>
      <c r="D265" s="34" t="s">
        <v>873</v>
      </c>
      <c r="E265" s="36" t="s">
        <v>23</v>
      </c>
      <c r="F265" s="35">
        <v>27</v>
      </c>
      <c r="G265" s="39">
        <v>164.19</v>
      </c>
      <c r="H265" s="39">
        <v>4433.13</v>
      </c>
      <c r="I265" s="21">
        <f t="shared" si="37"/>
        <v>1.064785725727356E-4</v>
      </c>
      <c r="J265" s="34" t="s">
        <v>871</v>
      </c>
      <c r="K265" s="35" t="s">
        <v>872</v>
      </c>
      <c r="L265" s="34" t="s">
        <v>18</v>
      </c>
      <c r="M265" s="34" t="s">
        <v>873</v>
      </c>
      <c r="N265" s="36" t="s">
        <v>23</v>
      </c>
      <c r="O265" s="35">
        <v>27</v>
      </c>
      <c r="P265" s="45"/>
      <c r="Q265" s="45">
        <f t="shared" si="38"/>
        <v>0</v>
      </c>
      <c r="R265" s="5" t="str">
        <f t="shared" si="39"/>
        <v>OK</v>
      </c>
      <c r="S265" s="6" t="str">
        <f t="shared" si="40"/>
        <v>OK</v>
      </c>
      <c r="T265" s="6" t="str">
        <f t="shared" si="41"/>
        <v>OK</v>
      </c>
      <c r="U265" s="6" t="str">
        <f t="shared" si="42"/>
        <v>OK</v>
      </c>
      <c r="V265" s="6" t="str">
        <f t="shared" si="43"/>
        <v>OK</v>
      </c>
      <c r="W265" s="7">
        <f t="shared" si="44"/>
        <v>0</v>
      </c>
    </row>
    <row r="266" spans="1:23" ht="25.5" x14ac:dyDescent="0.2">
      <c r="A266" s="34" t="s">
        <v>871</v>
      </c>
      <c r="B266" s="35" t="s">
        <v>874</v>
      </c>
      <c r="C266" s="51" t="s">
        <v>18</v>
      </c>
      <c r="D266" s="34" t="s">
        <v>875</v>
      </c>
      <c r="E266" s="36" t="s">
        <v>20</v>
      </c>
      <c r="F266" s="35">
        <v>73</v>
      </c>
      <c r="G266" s="39">
        <v>109.67</v>
      </c>
      <c r="H266" s="39">
        <v>8005.91</v>
      </c>
      <c r="I266" s="21">
        <f t="shared" si="37"/>
        <v>1.9229254927010704E-4</v>
      </c>
      <c r="J266" s="34" t="s">
        <v>871</v>
      </c>
      <c r="K266" s="35" t="s">
        <v>874</v>
      </c>
      <c r="L266" s="34" t="s">
        <v>18</v>
      </c>
      <c r="M266" s="34" t="s">
        <v>875</v>
      </c>
      <c r="N266" s="36" t="s">
        <v>20</v>
      </c>
      <c r="O266" s="35">
        <v>73</v>
      </c>
      <c r="P266" s="45"/>
      <c r="Q266" s="45">
        <f t="shared" si="38"/>
        <v>0</v>
      </c>
      <c r="R266" s="5" t="str">
        <f t="shared" si="39"/>
        <v>OK</v>
      </c>
      <c r="S266" s="6" t="str">
        <f t="shared" si="40"/>
        <v>OK</v>
      </c>
      <c r="T266" s="6" t="str">
        <f t="shared" si="41"/>
        <v>OK</v>
      </c>
      <c r="U266" s="6" t="str">
        <f t="shared" si="42"/>
        <v>OK</v>
      </c>
      <c r="V266" s="6" t="str">
        <f t="shared" si="43"/>
        <v>OK</v>
      </c>
      <c r="W266" s="7">
        <f t="shared" si="44"/>
        <v>0</v>
      </c>
    </row>
    <row r="267" spans="1:23" ht="25.5" x14ac:dyDescent="0.2">
      <c r="A267" s="34" t="s">
        <v>876</v>
      </c>
      <c r="B267" s="35" t="s">
        <v>877</v>
      </c>
      <c r="C267" s="51" t="s">
        <v>18</v>
      </c>
      <c r="D267" s="34" t="s">
        <v>878</v>
      </c>
      <c r="E267" s="36" t="s">
        <v>19</v>
      </c>
      <c r="F267" s="35">
        <v>58</v>
      </c>
      <c r="G267" s="39">
        <v>150.24</v>
      </c>
      <c r="H267" s="39">
        <v>8713.92</v>
      </c>
      <c r="I267" s="21">
        <f t="shared" si="37"/>
        <v>2.0929811738275487E-4</v>
      </c>
      <c r="J267" s="34" t="s">
        <v>876</v>
      </c>
      <c r="K267" s="35" t="s">
        <v>877</v>
      </c>
      <c r="L267" s="34" t="s">
        <v>18</v>
      </c>
      <c r="M267" s="34" t="s">
        <v>878</v>
      </c>
      <c r="N267" s="36" t="s">
        <v>19</v>
      </c>
      <c r="O267" s="35">
        <v>58</v>
      </c>
      <c r="P267" s="45"/>
      <c r="Q267" s="45">
        <f t="shared" si="38"/>
        <v>0</v>
      </c>
      <c r="R267" s="5" t="str">
        <f t="shared" si="39"/>
        <v>OK</v>
      </c>
      <c r="S267" s="6" t="str">
        <f t="shared" si="40"/>
        <v>OK</v>
      </c>
      <c r="T267" s="6" t="str">
        <f t="shared" si="41"/>
        <v>OK</v>
      </c>
      <c r="U267" s="6" t="str">
        <f t="shared" si="42"/>
        <v>OK</v>
      </c>
      <c r="V267" s="6" t="str">
        <f t="shared" si="43"/>
        <v>OK</v>
      </c>
      <c r="W267" s="7">
        <f t="shared" si="44"/>
        <v>0</v>
      </c>
    </row>
    <row r="268" spans="1:23" ht="38.25" x14ac:dyDescent="0.2">
      <c r="A268" s="34" t="s">
        <v>879</v>
      </c>
      <c r="B268" s="35" t="s">
        <v>880</v>
      </c>
      <c r="C268" s="51" t="s">
        <v>18</v>
      </c>
      <c r="D268" s="34" t="s">
        <v>881</v>
      </c>
      <c r="E268" s="36" t="s">
        <v>23</v>
      </c>
      <c r="F268" s="35">
        <v>22</v>
      </c>
      <c r="G268" s="39">
        <v>120.7</v>
      </c>
      <c r="H268" s="39">
        <v>2655.4</v>
      </c>
      <c r="I268" s="20">
        <f t="shared" si="37"/>
        <v>6.3779587246402006E-5</v>
      </c>
      <c r="J268" s="34" t="s">
        <v>879</v>
      </c>
      <c r="K268" s="35" t="s">
        <v>880</v>
      </c>
      <c r="L268" s="34" t="s">
        <v>18</v>
      </c>
      <c r="M268" s="34" t="s">
        <v>881</v>
      </c>
      <c r="N268" s="36" t="s">
        <v>23</v>
      </c>
      <c r="O268" s="35">
        <v>22</v>
      </c>
      <c r="P268" s="45"/>
      <c r="Q268" s="45">
        <f t="shared" si="38"/>
        <v>0</v>
      </c>
      <c r="R268" s="5" t="str">
        <f t="shared" si="39"/>
        <v>OK</v>
      </c>
      <c r="S268" s="6" t="str">
        <f t="shared" si="40"/>
        <v>OK</v>
      </c>
      <c r="T268" s="6" t="str">
        <f t="shared" si="41"/>
        <v>OK</v>
      </c>
      <c r="U268" s="6" t="str">
        <f t="shared" si="42"/>
        <v>OK</v>
      </c>
      <c r="V268" s="6" t="str">
        <f t="shared" si="43"/>
        <v>OK</v>
      </c>
      <c r="W268" s="7">
        <f t="shared" si="44"/>
        <v>0</v>
      </c>
    </row>
    <row r="269" spans="1:23" ht="25.5" x14ac:dyDescent="0.2">
      <c r="A269" s="34" t="s">
        <v>882</v>
      </c>
      <c r="B269" s="35" t="s">
        <v>883</v>
      </c>
      <c r="C269" s="34" t="s">
        <v>26</v>
      </c>
      <c r="D269" s="34" t="s">
        <v>884</v>
      </c>
      <c r="E269" s="36" t="s">
        <v>23</v>
      </c>
      <c r="F269" s="35">
        <v>2</v>
      </c>
      <c r="G269" s="39">
        <v>16.88</v>
      </c>
      <c r="H269" s="39">
        <v>33.76</v>
      </c>
      <c r="I269" s="21">
        <f t="shared" si="37"/>
        <v>8.1087552362677238E-7</v>
      </c>
      <c r="J269" s="34" t="s">
        <v>882</v>
      </c>
      <c r="K269" s="35" t="s">
        <v>883</v>
      </c>
      <c r="L269" s="34" t="s">
        <v>26</v>
      </c>
      <c r="M269" s="34" t="s">
        <v>884</v>
      </c>
      <c r="N269" s="36" t="s">
        <v>23</v>
      </c>
      <c r="O269" s="35">
        <v>2</v>
      </c>
      <c r="P269" s="45"/>
      <c r="Q269" s="45">
        <f t="shared" si="38"/>
        <v>0</v>
      </c>
      <c r="R269" s="5" t="str">
        <f t="shared" si="39"/>
        <v>OK</v>
      </c>
      <c r="S269" s="6" t="str">
        <f t="shared" si="40"/>
        <v>OK</v>
      </c>
      <c r="T269" s="6" t="str">
        <f t="shared" si="41"/>
        <v>OK</v>
      </c>
      <c r="U269" s="6" t="str">
        <f t="shared" si="42"/>
        <v>OK</v>
      </c>
      <c r="V269" s="6" t="str">
        <f t="shared" si="43"/>
        <v>OK</v>
      </c>
      <c r="W269" s="7">
        <f t="shared" si="44"/>
        <v>0</v>
      </c>
    </row>
    <row r="270" spans="1:23" ht="38.25" x14ac:dyDescent="0.2">
      <c r="A270" s="34" t="s">
        <v>885</v>
      </c>
      <c r="B270" s="35" t="s">
        <v>886</v>
      </c>
      <c r="C270" s="34" t="s">
        <v>26</v>
      </c>
      <c r="D270" s="34" t="s">
        <v>887</v>
      </c>
      <c r="E270" s="36" t="s">
        <v>23</v>
      </c>
      <c r="F270" s="35">
        <v>10</v>
      </c>
      <c r="G270" s="39">
        <v>65.73</v>
      </c>
      <c r="H270" s="39">
        <v>657.3</v>
      </c>
      <c r="I270" s="21">
        <f t="shared" ref="I270:I333" si="53">H270 / 41634010.42</f>
        <v>1.5787573509475045E-5</v>
      </c>
      <c r="J270" s="34" t="s">
        <v>885</v>
      </c>
      <c r="K270" s="35" t="s">
        <v>886</v>
      </c>
      <c r="L270" s="34" t="s">
        <v>26</v>
      </c>
      <c r="M270" s="34" t="s">
        <v>887</v>
      </c>
      <c r="N270" s="36" t="s">
        <v>23</v>
      </c>
      <c r="O270" s="35">
        <v>10</v>
      </c>
      <c r="P270" s="45"/>
      <c r="Q270" s="45">
        <f t="shared" si="38"/>
        <v>0</v>
      </c>
      <c r="R270" s="5" t="str">
        <f t="shared" si="39"/>
        <v>OK</v>
      </c>
      <c r="S270" s="6" t="str">
        <f t="shared" si="40"/>
        <v>OK</v>
      </c>
      <c r="T270" s="6" t="str">
        <f t="shared" si="41"/>
        <v>OK</v>
      </c>
      <c r="U270" s="6" t="str">
        <f t="shared" si="42"/>
        <v>OK</v>
      </c>
      <c r="V270" s="6" t="str">
        <f t="shared" si="43"/>
        <v>OK</v>
      </c>
      <c r="W270" s="7">
        <f t="shared" si="44"/>
        <v>0</v>
      </c>
    </row>
    <row r="271" spans="1:23" ht="38.25" x14ac:dyDescent="0.2">
      <c r="A271" s="34" t="s">
        <v>888</v>
      </c>
      <c r="B271" s="35" t="s">
        <v>889</v>
      </c>
      <c r="C271" s="34" t="s">
        <v>26</v>
      </c>
      <c r="D271" s="34" t="s">
        <v>890</v>
      </c>
      <c r="E271" s="36" t="s">
        <v>20</v>
      </c>
      <c r="F271" s="35">
        <v>43</v>
      </c>
      <c r="G271" s="39">
        <v>19.260000000000002</v>
      </c>
      <c r="H271" s="39">
        <v>828.18</v>
      </c>
      <c r="I271" s="21">
        <f t="shared" si="53"/>
        <v>1.989191028309302E-5</v>
      </c>
      <c r="J271" s="34" t="s">
        <v>888</v>
      </c>
      <c r="K271" s="35" t="s">
        <v>889</v>
      </c>
      <c r="L271" s="34" t="s">
        <v>26</v>
      </c>
      <c r="M271" s="34" t="s">
        <v>890</v>
      </c>
      <c r="N271" s="36" t="s">
        <v>20</v>
      </c>
      <c r="O271" s="35">
        <v>43</v>
      </c>
      <c r="P271" s="45"/>
      <c r="Q271" s="45">
        <f t="shared" ref="Q271:Q333" si="54">P271*O271</f>
        <v>0</v>
      </c>
      <c r="R271" s="5" t="str">
        <f t="shared" ref="R271:R334" si="55">IF(D271=M271,"OK","ERRO")</f>
        <v>OK</v>
      </c>
      <c r="S271" s="6" t="str">
        <f t="shared" ref="S271:S334" si="56">IF(E271=N271,"OK","ERRO")</f>
        <v>OK</v>
      </c>
      <c r="T271" s="6" t="str">
        <f t="shared" ref="T271:T334" si="57">IF(F271=O271,"OK","ERRO")</f>
        <v>OK</v>
      </c>
      <c r="U271" s="6" t="str">
        <f t="shared" ref="U271:U334" si="58">IF(G271&gt;=P271,"OK","ERRO")</f>
        <v>OK</v>
      </c>
      <c r="V271" s="6" t="str">
        <f t="shared" ref="V271:V334" si="59">IF(Q271&lt;=H271,"OK","ERRO")</f>
        <v>OK</v>
      </c>
      <c r="W271" s="7">
        <f t="shared" ref="W271:W334" si="60">IFERROR(Q271/H271,"-")</f>
        <v>0</v>
      </c>
    </row>
    <row r="272" spans="1:23" ht="38.25" x14ac:dyDescent="0.2">
      <c r="A272" s="34" t="s">
        <v>891</v>
      </c>
      <c r="B272" s="35" t="s">
        <v>222</v>
      </c>
      <c r="C272" s="34" t="s">
        <v>26</v>
      </c>
      <c r="D272" s="34" t="s">
        <v>223</v>
      </c>
      <c r="E272" s="36" t="s">
        <v>20</v>
      </c>
      <c r="F272" s="35">
        <v>305</v>
      </c>
      <c r="G272" s="39">
        <v>32.49</v>
      </c>
      <c r="H272" s="39">
        <v>9909.4500000000007</v>
      </c>
      <c r="I272" s="21">
        <f t="shared" si="53"/>
        <v>2.3801334293848699E-4</v>
      </c>
      <c r="J272" s="34" t="s">
        <v>891</v>
      </c>
      <c r="K272" s="35" t="s">
        <v>222</v>
      </c>
      <c r="L272" s="34" t="s">
        <v>26</v>
      </c>
      <c r="M272" s="34" t="s">
        <v>223</v>
      </c>
      <c r="N272" s="36" t="s">
        <v>20</v>
      </c>
      <c r="O272" s="35">
        <v>305</v>
      </c>
      <c r="P272" s="45"/>
      <c r="Q272" s="45">
        <f t="shared" si="54"/>
        <v>0</v>
      </c>
      <c r="R272" s="5" t="str">
        <f t="shared" si="55"/>
        <v>OK</v>
      </c>
      <c r="S272" s="6" t="str">
        <f t="shared" si="56"/>
        <v>OK</v>
      </c>
      <c r="T272" s="6" t="str">
        <f t="shared" si="57"/>
        <v>OK</v>
      </c>
      <c r="U272" s="6" t="str">
        <f t="shared" si="58"/>
        <v>OK</v>
      </c>
      <c r="V272" s="6" t="str">
        <f t="shared" si="59"/>
        <v>OK</v>
      </c>
      <c r="W272" s="7">
        <f t="shared" si="60"/>
        <v>0</v>
      </c>
    </row>
    <row r="273" spans="1:23" ht="38.25" x14ac:dyDescent="0.2">
      <c r="A273" s="34" t="s">
        <v>892</v>
      </c>
      <c r="B273" s="35" t="s">
        <v>893</v>
      </c>
      <c r="C273" s="34" t="s">
        <v>26</v>
      </c>
      <c r="D273" s="34" t="s">
        <v>894</v>
      </c>
      <c r="E273" s="36" t="s">
        <v>20</v>
      </c>
      <c r="F273" s="35">
        <v>503</v>
      </c>
      <c r="G273" s="39">
        <v>42.11</v>
      </c>
      <c r="H273" s="39">
        <v>21181.33</v>
      </c>
      <c r="I273" s="21">
        <f t="shared" si="53"/>
        <v>5.0875065328381114E-4</v>
      </c>
      <c r="J273" s="34" t="s">
        <v>892</v>
      </c>
      <c r="K273" s="35" t="s">
        <v>893</v>
      </c>
      <c r="L273" s="34" t="s">
        <v>26</v>
      </c>
      <c r="M273" s="34" t="s">
        <v>894</v>
      </c>
      <c r="N273" s="36" t="s">
        <v>20</v>
      </c>
      <c r="O273" s="35">
        <v>503</v>
      </c>
      <c r="P273" s="45"/>
      <c r="Q273" s="45">
        <f t="shared" si="54"/>
        <v>0</v>
      </c>
      <c r="R273" s="5" t="str">
        <f t="shared" si="55"/>
        <v>OK</v>
      </c>
      <c r="S273" s="6" t="str">
        <f t="shared" si="56"/>
        <v>OK</v>
      </c>
      <c r="T273" s="6" t="str">
        <f t="shared" si="57"/>
        <v>OK</v>
      </c>
      <c r="U273" s="6" t="str">
        <f t="shared" si="58"/>
        <v>OK</v>
      </c>
      <c r="V273" s="6" t="str">
        <f t="shared" si="59"/>
        <v>OK</v>
      </c>
      <c r="W273" s="7">
        <f t="shared" si="60"/>
        <v>0</v>
      </c>
    </row>
    <row r="274" spans="1:23" ht="38.25" x14ac:dyDescent="0.2">
      <c r="A274" s="34" t="s">
        <v>895</v>
      </c>
      <c r="B274" s="35" t="s">
        <v>896</v>
      </c>
      <c r="C274" s="34" t="s">
        <v>26</v>
      </c>
      <c r="D274" s="34" t="s">
        <v>897</v>
      </c>
      <c r="E274" s="36" t="s">
        <v>20</v>
      </c>
      <c r="F274" s="35">
        <v>95</v>
      </c>
      <c r="G274" s="39">
        <v>62.26</v>
      </c>
      <c r="H274" s="39">
        <v>5914.7</v>
      </c>
      <c r="I274" s="21">
        <f t="shared" si="53"/>
        <v>1.4206414276052341E-4</v>
      </c>
      <c r="J274" s="34" t="s">
        <v>895</v>
      </c>
      <c r="K274" s="35" t="s">
        <v>896</v>
      </c>
      <c r="L274" s="34" t="s">
        <v>26</v>
      </c>
      <c r="M274" s="34" t="s">
        <v>897</v>
      </c>
      <c r="N274" s="36" t="s">
        <v>20</v>
      </c>
      <c r="O274" s="35">
        <v>95</v>
      </c>
      <c r="P274" s="45"/>
      <c r="Q274" s="45">
        <f t="shared" si="54"/>
        <v>0</v>
      </c>
      <c r="R274" s="5" t="str">
        <f t="shared" si="55"/>
        <v>OK</v>
      </c>
      <c r="S274" s="6" t="str">
        <f t="shared" si="56"/>
        <v>OK</v>
      </c>
      <c r="T274" s="6" t="str">
        <f t="shared" si="57"/>
        <v>OK</v>
      </c>
      <c r="U274" s="6" t="str">
        <f t="shared" si="58"/>
        <v>OK</v>
      </c>
      <c r="V274" s="6" t="str">
        <f t="shared" si="59"/>
        <v>OK</v>
      </c>
      <c r="W274" s="7">
        <f t="shared" si="60"/>
        <v>0</v>
      </c>
    </row>
    <row r="275" spans="1:23" ht="38.25" x14ac:dyDescent="0.2">
      <c r="A275" s="34" t="s">
        <v>898</v>
      </c>
      <c r="B275" s="35" t="s">
        <v>899</v>
      </c>
      <c r="C275" s="34" t="s">
        <v>26</v>
      </c>
      <c r="D275" s="34" t="s">
        <v>900</v>
      </c>
      <c r="E275" s="36" t="s">
        <v>20</v>
      </c>
      <c r="F275" s="35">
        <v>110</v>
      </c>
      <c r="G275" s="39">
        <v>87.05</v>
      </c>
      <c r="H275" s="39">
        <v>9575.5</v>
      </c>
      <c r="I275" s="21">
        <f t="shared" si="53"/>
        <v>2.2999225641256397E-4</v>
      </c>
      <c r="J275" s="34" t="s">
        <v>898</v>
      </c>
      <c r="K275" s="35" t="s">
        <v>899</v>
      </c>
      <c r="L275" s="34" t="s">
        <v>26</v>
      </c>
      <c r="M275" s="34" t="s">
        <v>900</v>
      </c>
      <c r="N275" s="36" t="s">
        <v>20</v>
      </c>
      <c r="O275" s="35">
        <v>110</v>
      </c>
      <c r="P275" s="45"/>
      <c r="Q275" s="45">
        <f t="shared" si="54"/>
        <v>0</v>
      </c>
      <c r="R275" s="5" t="str">
        <f t="shared" si="55"/>
        <v>OK</v>
      </c>
      <c r="S275" s="6" t="str">
        <f t="shared" si="56"/>
        <v>OK</v>
      </c>
      <c r="T275" s="6" t="str">
        <f t="shared" si="57"/>
        <v>OK</v>
      </c>
      <c r="U275" s="6" t="str">
        <f t="shared" si="58"/>
        <v>OK</v>
      </c>
      <c r="V275" s="6" t="str">
        <f t="shared" si="59"/>
        <v>OK</v>
      </c>
      <c r="W275" s="7">
        <f t="shared" si="60"/>
        <v>0</v>
      </c>
    </row>
    <row r="276" spans="1:23" ht="38.25" x14ac:dyDescent="0.2">
      <c r="A276" s="34" t="s">
        <v>901</v>
      </c>
      <c r="B276" s="35" t="s">
        <v>902</v>
      </c>
      <c r="C276" s="34" t="s">
        <v>26</v>
      </c>
      <c r="D276" s="34" t="s">
        <v>903</v>
      </c>
      <c r="E276" s="36" t="s">
        <v>20</v>
      </c>
      <c r="F276" s="35">
        <v>688</v>
      </c>
      <c r="G276" s="39">
        <v>113.03</v>
      </c>
      <c r="H276" s="39">
        <v>77764.639999999999</v>
      </c>
      <c r="I276" s="21">
        <f t="shared" si="53"/>
        <v>1.8678152600606472E-3</v>
      </c>
      <c r="J276" s="34" t="s">
        <v>901</v>
      </c>
      <c r="K276" s="35" t="s">
        <v>902</v>
      </c>
      <c r="L276" s="34" t="s">
        <v>26</v>
      </c>
      <c r="M276" s="34" t="s">
        <v>903</v>
      </c>
      <c r="N276" s="36" t="s">
        <v>20</v>
      </c>
      <c r="O276" s="35">
        <v>688</v>
      </c>
      <c r="P276" s="45"/>
      <c r="Q276" s="45">
        <f t="shared" si="54"/>
        <v>0</v>
      </c>
      <c r="R276" s="5" t="str">
        <f t="shared" si="55"/>
        <v>OK</v>
      </c>
      <c r="S276" s="6" t="str">
        <f t="shared" si="56"/>
        <v>OK</v>
      </c>
      <c r="T276" s="6" t="str">
        <f t="shared" si="57"/>
        <v>OK</v>
      </c>
      <c r="U276" s="6" t="str">
        <f t="shared" si="58"/>
        <v>OK</v>
      </c>
      <c r="V276" s="6" t="str">
        <f t="shared" si="59"/>
        <v>OK</v>
      </c>
      <c r="W276" s="7">
        <f t="shared" si="60"/>
        <v>0</v>
      </c>
    </row>
    <row r="277" spans="1:23" ht="38.25" x14ac:dyDescent="0.2">
      <c r="A277" s="34" t="s">
        <v>904</v>
      </c>
      <c r="B277" s="35" t="s">
        <v>252</v>
      </c>
      <c r="C277" s="34" t="s">
        <v>26</v>
      </c>
      <c r="D277" s="34" t="s">
        <v>253</v>
      </c>
      <c r="E277" s="36" t="s">
        <v>20</v>
      </c>
      <c r="F277" s="35">
        <v>110</v>
      </c>
      <c r="G277" s="39">
        <v>10.81</v>
      </c>
      <c r="H277" s="39">
        <v>1189.0999999999999</v>
      </c>
      <c r="I277" s="21">
        <f t="shared" si="53"/>
        <v>2.8560784512576867E-5</v>
      </c>
      <c r="J277" s="34" t="s">
        <v>904</v>
      </c>
      <c r="K277" s="35" t="s">
        <v>252</v>
      </c>
      <c r="L277" s="34" t="s">
        <v>26</v>
      </c>
      <c r="M277" s="34" t="s">
        <v>253</v>
      </c>
      <c r="N277" s="36" t="s">
        <v>20</v>
      </c>
      <c r="O277" s="35">
        <v>110</v>
      </c>
      <c r="P277" s="45"/>
      <c r="Q277" s="45">
        <f t="shared" si="54"/>
        <v>0</v>
      </c>
      <c r="R277" s="5" t="str">
        <f t="shared" si="55"/>
        <v>OK</v>
      </c>
      <c r="S277" s="6" t="str">
        <f t="shared" si="56"/>
        <v>OK</v>
      </c>
      <c r="T277" s="6" t="str">
        <f t="shared" si="57"/>
        <v>OK</v>
      </c>
      <c r="U277" s="6" t="str">
        <f t="shared" si="58"/>
        <v>OK</v>
      </c>
      <c r="V277" s="6" t="str">
        <f t="shared" si="59"/>
        <v>OK</v>
      </c>
      <c r="W277" s="7">
        <f t="shared" si="60"/>
        <v>0</v>
      </c>
    </row>
    <row r="278" spans="1:23" ht="38.25" x14ac:dyDescent="0.2">
      <c r="A278" s="34" t="s">
        <v>905</v>
      </c>
      <c r="B278" s="35" t="s">
        <v>906</v>
      </c>
      <c r="C278" s="51" t="s">
        <v>18</v>
      </c>
      <c r="D278" s="34" t="s">
        <v>907</v>
      </c>
      <c r="E278" s="36" t="s">
        <v>23</v>
      </c>
      <c r="F278" s="35">
        <v>29</v>
      </c>
      <c r="G278" s="39">
        <v>382.43</v>
      </c>
      <c r="H278" s="39">
        <v>11090.47</v>
      </c>
      <c r="I278" s="21">
        <f t="shared" si="53"/>
        <v>2.6638005534706784E-4</v>
      </c>
      <c r="J278" s="34" t="s">
        <v>905</v>
      </c>
      <c r="K278" s="35" t="s">
        <v>906</v>
      </c>
      <c r="L278" s="34" t="s">
        <v>18</v>
      </c>
      <c r="M278" s="34" t="s">
        <v>907</v>
      </c>
      <c r="N278" s="36" t="s">
        <v>23</v>
      </c>
      <c r="O278" s="35">
        <v>29</v>
      </c>
      <c r="P278" s="45"/>
      <c r="Q278" s="45">
        <f t="shared" si="54"/>
        <v>0</v>
      </c>
      <c r="R278" s="5" t="str">
        <f t="shared" si="55"/>
        <v>OK</v>
      </c>
      <c r="S278" s="6" t="str">
        <f t="shared" si="56"/>
        <v>OK</v>
      </c>
      <c r="T278" s="6" t="str">
        <f t="shared" si="57"/>
        <v>OK</v>
      </c>
      <c r="U278" s="6" t="str">
        <f t="shared" si="58"/>
        <v>OK</v>
      </c>
      <c r="V278" s="6" t="str">
        <f t="shared" si="59"/>
        <v>OK</v>
      </c>
      <c r="W278" s="7">
        <f t="shared" si="60"/>
        <v>0</v>
      </c>
    </row>
    <row r="279" spans="1:23" ht="63.75" x14ac:dyDescent="0.2">
      <c r="A279" s="34" t="s">
        <v>908</v>
      </c>
      <c r="B279" s="35" t="s">
        <v>867</v>
      </c>
      <c r="C279" s="51" t="s">
        <v>18</v>
      </c>
      <c r="D279" s="34" t="s">
        <v>868</v>
      </c>
      <c r="E279" s="36" t="s">
        <v>44</v>
      </c>
      <c r="F279" s="35">
        <v>1</v>
      </c>
      <c r="G279" s="39">
        <v>919.79</v>
      </c>
      <c r="H279" s="39">
        <v>919.79</v>
      </c>
      <c r="I279" s="21">
        <f t="shared" si="53"/>
        <v>2.2092274818621711E-5</v>
      </c>
      <c r="J279" s="34" t="s">
        <v>908</v>
      </c>
      <c r="K279" s="35" t="s">
        <v>867</v>
      </c>
      <c r="L279" s="34" t="s">
        <v>18</v>
      </c>
      <c r="M279" s="34" t="s">
        <v>868</v>
      </c>
      <c r="N279" s="36" t="s">
        <v>44</v>
      </c>
      <c r="O279" s="35">
        <v>1</v>
      </c>
      <c r="P279" s="45"/>
      <c r="Q279" s="45">
        <f t="shared" si="54"/>
        <v>0</v>
      </c>
      <c r="R279" s="5" t="str">
        <f t="shared" si="55"/>
        <v>OK</v>
      </c>
      <c r="S279" s="6" t="str">
        <f t="shared" si="56"/>
        <v>OK</v>
      </c>
      <c r="T279" s="6" t="str">
        <f t="shared" si="57"/>
        <v>OK</v>
      </c>
      <c r="U279" s="6" t="str">
        <f t="shared" si="58"/>
        <v>OK</v>
      </c>
      <c r="V279" s="6" t="str">
        <f t="shared" si="59"/>
        <v>OK</v>
      </c>
      <c r="W279" s="7">
        <f t="shared" si="60"/>
        <v>0</v>
      </c>
    </row>
    <row r="280" spans="1:23" ht="25.5" x14ac:dyDescent="0.2">
      <c r="A280" s="34" t="s">
        <v>909</v>
      </c>
      <c r="B280" s="35" t="s">
        <v>910</v>
      </c>
      <c r="C280" s="51" t="s">
        <v>18</v>
      </c>
      <c r="D280" s="34" t="s">
        <v>911</v>
      </c>
      <c r="E280" s="36" t="s">
        <v>23</v>
      </c>
      <c r="F280" s="35">
        <v>2</v>
      </c>
      <c r="G280" s="39">
        <v>1810.63</v>
      </c>
      <c r="H280" s="39">
        <v>3621.26</v>
      </c>
      <c r="I280" s="21">
        <f t="shared" si="53"/>
        <v>8.6978409321347331E-5</v>
      </c>
      <c r="J280" s="34" t="s">
        <v>909</v>
      </c>
      <c r="K280" s="35" t="s">
        <v>910</v>
      </c>
      <c r="L280" s="34" t="s">
        <v>18</v>
      </c>
      <c r="M280" s="34" t="s">
        <v>911</v>
      </c>
      <c r="N280" s="36" t="s">
        <v>23</v>
      </c>
      <c r="O280" s="35">
        <v>2</v>
      </c>
      <c r="P280" s="45"/>
      <c r="Q280" s="45">
        <f t="shared" si="54"/>
        <v>0</v>
      </c>
      <c r="R280" s="5" t="str">
        <f t="shared" si="55"/>
        <v>OK</v>
      </c>
      <c r="S280" s="6" t="str">
        <f t="shared" si="56"/>
        <v>OK</v>
      </c>
      <c r="T280" s="6" t="str">
        <f t="shared" si="57"/>
        <v>OK</v>
      </c>
      <c r="U280" s="6" t="str">
        <f t="shared" si="58"/>
        <v>OK</v>
      </c>
      <c r="V280" s="6" t="str">
        <f t="shared" si="59"/>
        <v>OK</v>
      </c>
      <c r="W280" s="7">
        <f t="shared" si="60"/>
        <v>0</v>
      </c>
    </row>
    <row r="281" spans="1:23" ht="25.5" x14ac:dyDescent="0.2">
      <c r="A281" s="34" t="s">
        <v>912</v>
      </c>
      <c r="B281" s="35" t="s">
        <v>53</v>
      </c>
      <c r="C281" s="34" t="s">
        <v>26</v>
      </c>
      <c r="D281" s="34" t="s">
        <v>54</v>
      </c>
      <c r="E281" s="36" t="s">
        <v>55</v>
      </c>
      <c r="F281" s="35">
        <v>9.6</v>
      </c>
      <c r="G281" s="39">
        <v>90.05</v>
      </c>
      <c r="H281" s="39">
        <v>864.48</v>
      </c>
      <c r="I281" s="21">
        <f t="shared" si="53"/>
        <v>2.0763793621589816E-5</v>
      </c>
      <c r="J281" s="34" t="s">
        <v>912</v>
      </c>
      <c r="K281" s="35" t="s">
        <v>53</v>
      </c>
      <c r="L281" s="34" t="s">
        <v>26</v>
      </c>
      <c r="M281" s="34" t="s">
        <v>54</v>
      </c>
      <c r="N281" s="36" t="s">
        <v>55</v>
      </c>
      <c r="O281" s="35">
        <v>9.6</v>
      </c>
      <c r="P281" s="45"/>
      <c r="Q281" s="45">
        <f t="shared" si="54"/>
        <v>0</v>
      </c>
      <c r="R281" s="5" t="str">
        <f t="shared" si="55"/>
        <v>OK</v>
      </c>
      <c r="S281" s="6" t="str">
        <f t="shared" si="56"/>
        <v>OK</v>
      </c>
      <c r="T281" s="6" t="str">
        <f t="shared" si="57"/>
        <v>OK</v>
      </c>
      <c r="U281" s="6" t="str">
        <f t="shared" si="58"/>
        <v>OK</v>
      </c>
      <c r="V281" s="6" t="str">
        <f t="shared" si="59"/>
        <v>OK</v>
      </c>
      <c r="W281" s="7">
        <f t="shared" si="60"/>
        <v>0</v>
      </c>
    </row>
    <row r="282" spans="1:23" x14ac:dyDescent="0.2">
      <c r="A282" s="32" t="s">
        <v>309</v>
      </c>
      <c r="B282" s="32"/>
      <c r="C282" s="32"/>
      <c r="D282" s="32" t="s">
        <v>258</v>
      </c>
      <c r="E282" s="32"/>
      <c r="F282" s="33"/>
      <c r="G282" s="32"/>
      <c r="H282" s="38"/>
      <c r="I282" s="21">
        <f t="shared" si="53"/>
        <v>0</v>
      </c>
      <c r="J282" s="32" t="s">
        <v>309</v>
      </c>
      <c r="K282" s="32"/>
      <c r="L282" s="32"/>
      <c r="M282" s="32" t="s">
        <v>258</v>
      </c>
      <c r="N282" s="32"/>
      <c r="O282" s="33"/>
      <c r="P282" s="44"/>
      <c r="Q282" s="44"/>
      <c r="R282" s="5" t="str">
        <f t="shared" si="55"/>
        <v>OK</v>
      </c>
      <c r="S282" s="6" t="str">
        <f t="shared" si="56"/>
        <v>OK</v>
      </c>
      <c r="T282" s="6" t="str">
        <f t="shared" si="57"/>
        <v>OK</v>
      </c>
      <c r="U282" s="6" t="str">
        <f t="shared" si="58"/>
        <v>OK</v>
      </c>
      <c r="V282" s="6" t="str">
        <f t="shared" si="59"/>
        <v>OK</v>
      </c>
      <c r="W282" s="7" t="str">
        <f t="shared" si="60"/>
        <v>-</v>
      </c>
    </row>
    <row r="283" spans="1:23" ht="38.25" x14ac:dyDescent="0.2">
      <c r="A283" s="34" t="s">
        <v>310</v>
      </c>
      <c r="B283" s="35" t="s">
        <v>232</v>
      </c>
      <c r="C283" s="34" t="s">
        <v>26</v>
      </c>
      <c r="D283" s="34" t="s">
        <v>233</v>
      </c>
      <c r="E283" s="36" t="s">
        <v>23</v>
      </c>
      <c r="F283" s="35">
        <v>4</v>
      </c>
      <c r="G283" s="39">
        <v>58.78</v>
      </c>
      <c r="H283" s="39">
        <v>235.12</v>
      </c>
      <c r="I283" s="21">
        <f t="shared" si="53"/>
        <v>5.6473060756850339E-6</v>
      </c>
      <c r="J283" s="34" t="s">
        <v>310</v>
      </c>
      <c r="K283" s="35" t="s">
        <v>232</v>
      </c>
      <c r="L283" s="34" t="s">
        <v>26</v>
      </c>
      <c r="M283" s="34" t="s">
        <v>233</v>
      </c>
      <c r="N283" s="36" t="s">
        <v>23</v>
      </c>
      <c r="O283" s="35">
        <v>4</v>
      </c>
      <c r="P283" s="45"/>
      <c r="Q283" s="45">
        <f t="shared" si="54"/>
        <v>0</v>
      </c>
      <c r="R283" s="5" t="str">
        <f t="shared" si="55"/>
        <v>OK</v>
      </c>
      <c r="S283" s="6" t="str">
        <f t="shared" si="56"/>
        <v>OK</v>
      </c>
      <c r="T283" s="6" t="str">
        <f t="shared" si="57"/>
        <v>OK</v>
      </c>
      <c r="U283" s="6" t="str">
        <f t="shared" si="58"/>
        <v>OK</v>
      </c>
      <c r="V283" s="6" t="str">
        <f t="shared" si="59"/>
        <v>OK</v>
      </c>
      <c r="W283" s="7">
        <f t="shared" si="60"/>
        <v>0</v>
      </c>
    </row>
    <row r="284" spans="1:23" ht="25.5" x14ac:dyDescent="0.2">
      <c r="A284" s="34" t="s">
        <v>311</v>
      </c>
      <c r="B284" s="35" t="s">
        <v>883</v>
      </c>
      <c r="C284" s="34" t="s">
        <v>26</v>
      </c>
      <c r="D284" s="34" t="s">
        <v>884</v>
      </c>
      <c r="E284" s="36" t="s">
        <v>23</v>
      </c>
      <c r="F284" s="35">
        <v>40</v>
      </c>
      <c r="G284" s="39">
        <v>16.88</v>
      </c>
      <c r="H284" s="39">
        <v>675.2</v>
      </c>
      <c r="I284" s="21">
        <f t="shared" si="53"/>
        <v>1.6217510472535449E-5</v>
      </c>
      <c r="J284" s="34" t="s">
        <v>311</v>
      </c>
      <c r="K284" s="35" t="s">
        <v>883</v>
      </c>
      <c r="L284" s="34" t="s">
        <v>26</v>
      </c>
      <c r="M284" s="34" t="s">
        <v>884</v>
      </c>
      <c r="N284" s="36" t="s">
        <v>23</v>
      </c>
      <c r="O284" s="35">
        <v>40</v>
      </c>
      <c r="P284" s="45"/>
      <c r="Q284" s="45">
        <f t="shared" si="54"/>
        <v>0</v>
      </c>
      <c r="R284" s="5" t="str">
        <f t="shared" si="55"/>
        <v>OK</v>
      </c>
      <c r="S284" s="6" t="str">
        <f t="shared" si="56"/>
        <v>OK</v>
      </c>
      <c r="T284" s="6" t="str">
        <f t="shared" si="57"/>
        <v>OK</v>
      </c>
      <c r="U284" s="6" t="str">
        <f t="shared" si="58"/>
        <v>OK</v>
      </c>
      <c r="V284" s="6" t="str">
        <f t="shared" si="59"/>
        <v>OK</v>
      </c>
      <c r="W284" s="7">
        <f t="shared" si="60"/>
        <v>0</v>
      </c>
    </row>
    <row r="285" spans="1:23" ht="51" x14ac:dyDescent="0.2">
      <c r="A285" s="34" t="s">
        <v>312</v>
      </c>
      <c r="B285" s="35" t="s">
        <v>913</v>
      </c>
      <c r="C285" s="51" t="s">
        <v>18</v>
      </c>
      <c r="D285" s="34" t="s">
        <v>914</v>
      </c>
      <c r="E285" s="36" t="s">
        <v>20</v>
      </c>
      <c r="F285" s="35">
        <v>81</v>
      </c>
      <c r="G285" s="39">
        <v>122.17</v>
      </c>
      <c r="H285" s="39">
        <v>9895.77</v>
      </c>
      <c r="I285" s="21">
        <f t="shared" si="53"/>
        <v>2.3768476541587993E-4</v>
      </c>
      <c r="J285" s="34" t="s">
        <v>312</v>
      </c>
      <c r="K285" s="35" t="s">
        <v>913</v>
      </c>
      <c r="L285" s="34" t="s">
        <v>18</v>
      </c>
      <c r="M285" s="34" t="s">
        <v>914</v>
      </c>
      <c r="N285" s="36" t="s">
        <v>20</v>
      </c>
      <c r="O285" s="35">
        <v>81</v>
      </c>
      <c r="P285" s="45"/>
      <c r="Q285" s="45">
        <f t="shared" si="54"/>
        <v>0</v>
      </c>
      <c r="R285" s="5" t="str">
        <f t="shared" si="55"/>
        <v>OK</v>
      </c>
      <c r="S285" s="6" t="str">
        <f t="shared" si="56"/>
        <v>OK</v>
      </c>
      <c r="T285" s="6" t="str">
        <f t="shared" si="57"/>
        <v>OK</v>
      </c>
      <c r="U285" s="6" t="str">
        <f t="shared" si="58"/>
        <v>OK</v>
      </c>
      <c r="V285" s="6" t="str">
        <f t="shared" si="59"/>
        <v>OK</v>
      </c>
      <c r="W285" s="7">
        <f t="shared" si="60"/>
        <v>0</v>
      </c>
    </row>
    <row r="286" spans="1:23" ht="38.25" x14ac:dyDescent="0.2">
      <c r="A286" s="34" t="s">
        <v>915</v>
      </c>
      <c r="B286" s="35" t="s">
        <v>916</v>
      </c>
      <c r="C286" s="34" t="s">
        <v>26</v>
      </c>
      <c r="D286" s="34" t="s">
        <v>917</v>
      </c>
      <c r="E286" s="36" t="s">
        <v>20</v>
      </c>
      <c r="F286" s="35">
        <v>448.1</v>
      </c>
      <c r="G286" s="39">
        <v>13.26</v>
      </c>
      <c r="H286" s="39">
        <v>5941.8</v>
      </c>
      <c r="I286" s="21">
        <f t="shared" si="53"/>
        <v>1.4271505291130204E-4</v>
      </c>
      <c r="J286" s="34" t="s">
        <v>915</v>
      </c>
      <c r="K286" s="35" t="s">
        <v>916</v>
      </c>
      <c r="L286" s="34" t="s">
        <v>26</v>
      </c>
      <c r="M286" s="34" t="s">
        <v>917</v>
      </c>
      <c r="N286" s="36" t="s">
        <v>20</v>
      </c>
      <c r="O286" s="35">
        <v>448.1</v>
      </c>
      <c r="P286" s="45"/>
      <c r="Q286" s="45">
        <f t="shared" si="54"/>
        <v>0</v>
      </c>
      <c r="R286" s="5" t="str">
        <f t="shared" si="55"/>
        <v>OK</v>
      </c>
      <c r="S286" s="6" t="str">
        <f t="shared" si="56"/>
        <v>OK</v>
      </c>
      <c r="T286" s="6" t="str">
        <f t="shared" si="57"/>
        <v>OK</v>
      </c>
      <c r="U286" s="6" t="str">
        <f t="shared" si="58"/>
        <v>OK</v>
      </c>
      <c r="V286" s="6" t="str">
        <f t="shared" si="59"/>
        <v>OK</v>
      </c>
      <c r="W286" s="7">
        <f t="shared" si="60"/>
        <v>0</v>
      </c>
    </row>
    <row r="287" spans="1:23" ht="38.25" x14ac:dyDescent="0.2">
      <c r="A287" s="34" t="s">
        <v>918</v>
      </c>
      <c r="B287" s="35" t="s">
        <v>919</v>
      </c>
      <c r="C287" s="34" t="s">
        <v>26</v>
      </c>
      <c r="D287" s="34" t="s">
        <v>920</v>
      </c>
      <c r="E287" s="36" t="s">
        <v>20</v>
      </c>
      <c r="F287" s="35">
        <v>373.98</v>
      </c>
      <c r="G287" s="39">
        <v>16.7</v>
      </c>
      <c r="H287" s="39">
        <v>6245.46</v>
      </c>
      <c r="I287" s="20">
        <f t="shared" si="53"/>
        <v>1.5000860923548761E-4</v>
      </c>
      <c r="J287" s="34" t="s">
        <v>918</v>
      </c>
      <c r="K287" s="35" t="s">
        <v>919</v>
      </c>
      <c r="L287" s="34" t="s">
        <v>26</v>
      </c>
      <c r="M287" s="34" t="s">
        <v>920</v>
      </c>
      <c r="N287" s="36" t="s">
        <v>20</v>
      </c>
      <c r="O287" s="35">
        <v>373.98</v>
      </c>
      <c r="P287" s="45"/>
      <c r="Q287" s="45">
        <f t="shared" si="54"/>
        <v>0</v>
      </c>
      <c r="R287" s="5" t="str">
        <f t="shared" si="55"/>
        <v>OK</v>
      </c>
      <c r="S287" s="6" t="str">
        <f t="shared" si="56"/>
        <v>OK</v>
      </c>
      <c r="T287" s="6" t="str">
        <f t="shared" si="57"/>
        <v>OK</v>
      </c>
      <c r="U287" s="6" t="str">
        <f t="shared" si="58"/>
        <v>OK</v>
      </c>
      <c r="V287" s="6" t="str">
        <f t="shared" si="59"/>
        <v>OK</v>
      </c>
      <c r="W287" s="7">
        <f t="shared" si="60"/>
        <v>0</v>
      </c>
    </row>
    <row r="288" spans="1:23" ht="38.25" x14ac:dyDescent="0.2">
      <c r="A288" s="34" t="s">
        <v>921</v>
      </c>
      <c r="B288" s="35" t="s">
        <v>375</v>
      </c>
      <c r="C288" s="51" t="s">
        <v>18</v>
      </c>
      <c r="D288" s="34" t="s">
        <v>376</v>
      </c>
      <c r="E288" s="36" t="s">
        <v>20</v>
      </c>
      <c r="F288" s="35">
        <v>7</v>
      </c>
      <c r="G288" s="39">
        <v>8.91</v>
      </c>
      <c r="H288" s="39">
        <v>62.37</v>
      </c>
      <c r="I288" s="20">
        <f t="shared" si="53"/>
        <v>1.4980540997808589E-6</v>
      </c>
      <c r="J288" s="34" t="s">
        <v>921</v>
      </c>
      <c r="K288" s="35" t="s">
        <v>375</v>
      </c>
      <c r="L288" s="34" t="s">
        <v>18</v>
      </c>
      <c r="M288" s="34" t="s">
        <v>376</v>
      </c>
      <c r="N288" s="36" t="s">
        <v>20</v>
      </c>
      <c r="O288" s="35">
        <v>7</v>
      </c>
      <c r="P288" s="45"/>
      <c r="Q288" s="45">
        <f t="shared" si="54"/>
        <v>0</v>
      </c>
      <c r="R288" s="5" t="str">
        <f t="shared" si="55"/>
        <v>OK</v>
      </c>
      <c r="S288" s="6" t="str">
        <f t="shared" si="56"/>
        <v>OK</v>
      </c>
      <c r="T288" s="6" t="str">
        <f t="shared" si="57"/>
        <v>OK</v>
      </c>
      <c r="U288" s="6" t="str">
        <f t="shared" si="58"/>
        <v>OK</v>
      </c>
      <c r="V288" s="6" t="str">
        <f t="shared" si="59"/>
        <v>OK</v>
      </c>
      <c r="W288" s="7">
        <f t="shared" si="60"/>
        <v>0</v>
      </c>
    </row>
    <row r="289" spans="1:23" ht="25.5" x14ac:dyDescent="0.2">
      <c r="A289" s="34" t="s">
        <v>922</v>
      </c>
      <c r="B289" s="35" t="s">
        <v>236</v>
      </c>
      <c r="C289" s="34" t="s">
        <v>26</v>
      </c>
      <c r="D289" s="34" t="s">
        <v>923</v>
      </c>
      <c r="E289" s="36" t="s">
        <v>20</v>
      </c>
      <c r="F289" s="35">
        <v>448.1</v>
      </c>
      <c r="G289" s="39">
        <v>9.06</v>
      </c>
      <c r="H289" s="39">
        <v>4059.78</v>
      </c>
      <c r="I289" s="21">
        <f t="shared" si="53"/>
        <v>9.7511144351584663E-5</v>
      </c>
      <c r="J289" s="34" t="s">
        <v>922</v>
      </c>
      <c r="K289" s="35" t="s">
        <v>236</v>
      </c>
      <c r="L289" s="34" t="s">
        <v>26</v>
      </c>
      <c r="M289" s="34" t="s">
        <v>923</v>
      </c>
      <c r="N289" s="36" t="s">
        <v>20</v>
      </c>
      <c r="O289" s="35">
        <v>448.1</v>
      </c>
      <c r="P289" s="45"/>
      <c r="Q289" s="45">
        <f t="shared" si="54"/>
        <v>0</v>
      </c>
      <c r="R289" s="5" t="str">
        <f t="shared" si="55"/>
        <v>OK</v>
      </c>
      <c r="S289" s="6" t="str">
        <f t="shared" si="56"/>
        <v>OK</v>
      </c>
      <c r="T289" s="6" t="str">
        <f t="shared" si="57"/>
        <v>OK</v>
      </c>
      <c r="U289" s="6" t="str">
        <f t="shared" si="58"/>
        <v>OK</v>
      </c>
      <c r="V289" s="6" t="str">
        <f t="shared" si="59"/>
        <v>OK</v>
      </c>
      <c r="W289" s="7">
        <f t="shared" si="60"/>
        <v>0</v>
      </c>
    </row>
    <row r="290" spans="1:23" ht="25.5" x14ac:dyDescent="0.2">
      <c r="A290" s="34" t="s">
        <v>924</v>
      </c>
      <c r="B290" s="35" t="s">
        <v>925</v>
      </c>
      <c r="C290" s="34" t="s">
        <v>26</v>
      </c>
      <c r="D290" s="34" t="s">
        <v>926</v>
      </c>
      <c r="E290" s="36" t="s">
        <v>20</v>
      </c>
      <c r="F290" s="35">
        <v>448.1</v>
      </c>
      <c r="G290" s="39">
        <v>17.75</v>
      </c>
      <c r="H290" s="39">
        <v>7953.77</v>
      </c>
      <c r="I290" s="20">
        <f t="shared" si="53"/>
        <v>1.9104020774753891E-4</v>
      </c>
      <c r="J290" s="34" t="s">
        <v>924</v>
      </c>
      <c r="K290" s="35" t="s">
        <v>925</v>
      </c>
      <c r="L290" s="34" t="s">
        <v>26</v>
      </c>
      <c r="M290" s="34" t="s">
        <v>926</v>
      </c>
      <c r="N290" s="36" t="s">
        <v>20</v>
      </c>
      <c r="O290" s="35">
        <v>448.1</v>
      </c>
      <c r="P290" s="45"/>
      <c r="Q290" s="45">
        <f t="shared" si="54"/>
        <v>0</v>
      </c>
      <c r="R290" s="5" t="str">
        <f t="shared" si="55"/>
        <v>OK</v>
      </c>
      <c r="S290" s="6" t="str">
        <f t="shared" si="56"/>
        <v>OK</v>
      </c>
      <c r="T290" s="6" t="str">
        <f t="shared" si="57"/>
        <v>OK</v>
      </c>
      <c r="U290" s="6" t="str">
        <f t="shared" si="58"/>
        <v>OK</v>
      </c>
      <c r="V290" s="6" t="str">
        <f t="shared" si="59"/>
        <v>OK</v>
      </c>
      <c r="W290" s="7">
        <f t="shared" si="60"/>
        <v>0</v>
      </c>
    </row>
    <row r="291" spans="1:23" ht="25.5" x14ac:dyDescent="0.2">
      <c r="A291" s="34" t="s">
        <v>927</v>
      </c>
      <c r="B291" s="35" t="s">
        <v>928</v>
      </c>
      <c r="C291" s="51" t="s">
        <v>18</v>
      </c>
      <c r="D291" s="34" t="s">
        <v>929</v>
      </c>
      <c r="E291" s="36" t="s">
        <v>20</v>
      </c>
      <c r="F291" s="35">
        <v>5</v>
      </c>
      <c r="G291" s="39">
        <v>20.88</v>
      </c>
      <c r="H291" s="39">
        <v>104.4</v>
      </c>
      <c r="I291" s="21">
        <f t="shared" si="53"/>
        <v>2.5075653041064884E-6</v>
      </c>
      <c r="J291" s="34" t="s">
        <v>927</v>
      </c>
      <c r="K291" s="35" t="s">
        <v>928</v>
      </c>
      <c r="L291" s="34" t="s">
        <v>18</v>
      </c>
      <c r="M291" s="34" t="s">
        <v>929</v>
      </c>
      <c r="N291" s="36" t="s">
        <v>20</v>
      </c>
      <c r="O291" s="35">
        <v>5</v>
      </c>
      <c r="P291" s="45"/>
      <c r="Q291" s="45">
        <f t="shared" si="54"/>
        <v>0</v>
      </c>
      <c r="R291" s="5" t="str">
        <f t="shared" si="55"/>
        <v>OK</v>
      </c>
      <c r="S291" s="6" t="str">
        <f t="shared" si="56"/>
        <v>OK</v>
      </c>
      <c r="T291" s="6" t="str">
        <f t="shared" si="57"/>
        <v>OK</v>
      </c>
      <c r="U291" s="6" t="str">
        <f t="shared" si="58"/>
        <v>OK</v>
      </c>
      <c r="V291" s="6" t="str">
        <f t="shared" si="59"/>
        <v>OK</v>
      </c>
      <c r="W291" s="7">
        <f t="shared" si="60"/>
        <v>0</v>
      </c>
    </row>
    <row r="292" spans="1:23" ht="38.25" x14ac:dyDescent="0.2">
      <c r="A292" s="34" t="s">
        <v>930</v>
      </c>
      <c r="B292" s="35" t="s">
        <v>931</v>
      </c>
      <c r="C292" s="51" t="s">
        <v>18</v>
      </c>
      <c r="D292" s="34" t="s">
        <v>932</v>
      </c>
      <c r="E292" s="36" t="s">
        <v>125</v>
      </c>
      <c r="F292" s="35">
        <v>3</v>
      </c>
      <c r="G292" s="39">
        <v>12.59</v>
      </c>
      <c r="H292" s="39">
        <v>37.770000000000003</v>
      </c>
      <c r="I292" s="21">
        <f t="shared" si="53"/>
        <v>9.0719101088220363E-7</v>
      </c>
      <c r="J292" s="34" t="s">
        <v>930</v>
      </c>
      <c r="K292" s="35" t="s">
        <v>931</v>
      </c>
      <c r="L292" s="34" t="s">
        <v>18</v>
      </c>
      <c r="M292" s="34" t="s">
        <v>932</v>
      </c>
      <c r="N292" s="36" t="s">
        <v>125</v>
      </c>
      <c r="O292" s="35">
        <v>3</v>
      </c>
      <c r="P292" s="45"/>
      <c r="Q292" s="45">
        <f t="shared" si="54"/>
        <v>0</v>
      </c>
      <c r="R292" s="5" t="str">
        <f t="shared" si="55"/>
        <v>OK</v>
      </c>
      <c r="S292" s="6" t="str">
        <f t="shared" si="56"/>
        <v>OK</v>
      </c>
      <c r="T292" s="6" t="str">
        <f t="shared" si="57"/>
        <v>OK</v>
      </c>
      <c r="U292" s="6" t="str">
        <f t="shared" si="58"/>
        <v>OK</v>
      </c>
      <c r="V292" s="6" t="str">
        <f t="shared" si="59"/>
        <v>OK</v>
      </c>
      <c r="W292" s="7">
        <f t="shared" si="60"/>
        <v>0</v>
      </c>
    </row>
    <row r="293" spans="1:23" ht="25.5" x14ac:dyDescent="0.2">
      <c r="A293" s="34" t="s">
        <v>933</v>
      </c>
      <c r="B293" s="35" t="s">
        <v>72</v>
      </c>
      <c r="C293" s="34" t="s">
        <v>26</v>
      </c>
      <c r="D293" s="34" t="s">
        <v>73</v>
      </c>
      <c r="E293" s="36" t="s">
        <v>23</v>
      </c>
      <c r="F293" s="35">
        <v>149</v>
      </c>
      <c r="G293" s="39">
        <v>38.22</v>
      </c>
      <c r="H293" s="39">
        <v>5694.78</v>
      </c>
      <c r="I293" s="21">
        <f t="shared" si="53"/>
        <v>1.3678192282106844E-4</v>
      </c>
      <c r="J293" s="34" t="s">
        <v>933</v>
      </c>
      <c r="K293" s="35" t="s">
        <v>72</v>
      </c>
      <c r="L293" s="34" t="s">
        <v>26</v>
      </c>
      <c r="M293" s="34" t="s">
        <v>73</v>
      </c>
      <c r="N293" s="36" t="s">
        <v>23</v>
      </c>
      <c r="O293" s="35">
        <v>149</v>
      </c>
      <c r="P293" s="45"/>
      <c r="Q293" s="45">
        <f t="shared" si="54"/>
        <v>0</v>
      </c>
      <c r="R293" s="5" t="str">
        <f t="shared" si="55"/>
        <v>OK</v>
      </c>
      <c r="S293" s="6" t="str">
        <f t="shared" si="56"/>
        <v>OK</v>
      </c>
      <c r="T293" s="6" t="str">
        <f t="shared" si="57"/>
        <v>OK</v>
      </c>
      <c r="U293" s="6" t="str">
        <f t="shared" si="58"/>
        <v>OK</v>
      </c>
      <c r="V293" s="6" t="str">
        <f t="shared" si="59"/>
        <v>OK</v>
      </c>
      <c r="W293" s="7">
        <f t="shared" si="60"/>
        <v>0</v>
      </c>
    </row>
    <row r="294" spans="1:23" ht="25.5" x14ac:dyDescent="0.2">
      <c r="A294" s="34" t="s">
        <v>934</v>
      </c>
      <c r="B294" s="35" t="s">
        <v>935</v>
      </c>
      <c r="C294" s="51" t="s">
        <v>18</v>
      </c>
      <c r="D294" s="34" t="s">
        <v>936</v>
      </c>
      <c r="E294" s="36" t="s">
        <v>23</v>
      </c>
      <c r="F294" s="35">
        <v>8</v>
      </c>
      <c r="G294" s="39">
        <v>94.11</v>
      </c>
      <c r="H294" s="39">
        <v>752.88</v>
      </c>
      <c r="I294" s="20">
        <f t="shared" si="53"/>
        <v>1.8083292779269087E-5</v>
      </c>
      <c r="J294" s="34" t="s">
        <v>934</v>
      </c>
      <c r="K294" s="35" t="s">
        <v>935</v>
      </c>
      <c r="L294" s="34" t="s">
        <v>18</v>
      </c>
      <c r="M294" s="34" t="s">
        <v>936</v>
      </c>
      <c r="N294" s="36" t="s">
        <v>23</v>
      </c>
      <c r="O294" s="35">
        <v>8</v>
      </c>
      <c r="P294" s="45"/>
      <c r="Q294" s="45">
        <f t="shared" si="54"/>
        <v>0</v>
      </c>
      <c r="R294" s="5" t="str">
        <f t="shared" si="55"/>
        <v>OK</v>
      </c>
      <c r="S294" s="6" t="str">
        <f t="shared" si="56"/>
        <v>OK</v>
      </c>
      <c r="T294" s="6" t="str">
        <f t="shared" si="57"/>
        <v>OK</v>
      </c>
      <c r="U294" s="6" t="str">
        <f t="shared" si="58"/>
        <v>OK</v>
      </c>
      <c r="V294" s="6" t="str">
        <f t="shared" si="59"/>
        <v>OK</v>
      </c>
      <c r="W294" s="7">
        <f t="shared" si="60"/>
        <v>0</v>
      </c>
    </row>
    <row r="295" spans="1:23" ht="25.5" x14ac:dyDescent="0.2">
      <c r="A295" s="34" t="s">
        <v>937</v>
      </c>
      <c r="B295" s="35" t="s">
        <v>70</v>
      </c>
      <c r="C295" s="34" t="s">
        <v>26</v>
      </c>
      <c r="D295" s="34" t="s">
        <v>71</v>
      </c>
      <c r="E295" s="36" t="s">
        <v>23</v>
      </c>
      <c r="F295" s="35">
        <v>34</v>
      </c>
      <c r="G295" s="39">
        <v>42.49</v>
      </c>
      <c r="H295" s="39">
        <v>1444.66</v>
      </c>
      <c r="I295" s="21">
        <f t="shared" si="53"/>
        <v>3.469903536619233E-5</v>
      </c>
      <c r="J295" s="34" t="s">
        <v>937</v>
      </c>
      <c r="K295" s="35" t="s">
        <v>70</v>
      </c>
      <c r="L295" s="34" t="s">
        <v>26</v>
      </c>
      <c r="M295" s="34" t="s">
        <v>71</v>
      </c>
      <c r="N295" s="36" t="s">
        <v>23</v>
      </c>
      <c r="O295" s="35">
        <v>34</v>
      </c>
      <c r="P295" s="45"/>
      <c r="Q295" s="45">
        <f t="shared" si="54"/>
        <v>0</v>
      </c>
      <c r="R295" s="5" t="str">
        <f t="shared" si="55"/>
        <v>OK</v>
      </c>
      <c r="S295" s="6" t="str">
        <f t="shared" si="56"/>
        <v>OK</v>
      </c>
      <c r="T295" s="6" t="str">
        <f t="shared" si="57"/>
        <v>OK</v>
      </c>
      <c r="U295" s="6" t="str">
        <f t="shared" si="58"/>
        <v>OK</v>
      </c>
      <c r="V295" s="6" t="str">
        <f t="shared" si="59"/>
        <v>OK</v>
      </c>
      <c r="W295" s="7">
        <f t="shared" si="60"/>
        <v>0</v>
      </c>
    </row>
    <row r="296" spans="1:23" ht="25.5" x14ac:dyDescent="0.2">
      <c r="A296" s="34" t="s">
        <v>938</v>
      </c>
      <c r="B296" s="35" t="s">
        <v>68</v>
      </c>
      <c r="C296" s="34" t="s">
        <v>26</v>
      </c>
      <c r="D296" s="34" t="s">
        <v>69</v>
      </c>
      <c r="E296" s="36" t="s">
        <v>23</v>
      </c>
      <c r="F296" s="35">
        <v>62</v>
      </c>
      <c r="G296" s="39">
        <v>53.56</v>
      </c>
      <c r="H296" s="39">
        <v>3320.72</v>
      </c>
      <c r="I296" s="21">
        <f t="shared" si="53"/>
        <v>7.9759791730387895E-5</v>
      </c>
      <c r="J296" s="34" t="s">
        <v>938</v>
      </c>
      <c r="K296" s="35" t="s">
        <v>68</v>
      </c>
      <c r="L296" s="34" t="s">
        <v>26</v>
      </c>
      <c r="M296" s="34" t="s">
        <v>69</v>
      </c>
      <c r="N296" s="36" t="s">
        <v>23</v>
      </c>
      <c r="O296" s="35">
        <v>62</v>
      </c>
      <c r="P296" s="45"/>
      <c r="Q296" s="45">
        <f t="shared" si="54"/>
        <v>0</v>
      </c>
      <c r="R296" s="5" t="str">
        <f t="shared" si="55"/>
        <v>OK</v>
      </c>
      <c r="S296" s="6" t="str">
        <f t="shared" si="56"/>
        <v>OK</v>
      </c>
      <c r="T296" s="6" t="str">
        <f t="shared" si="57"/>
        <v>OK</v>
      </c>
      <c r="U296" s="6" t="str">
        <f t="shared" si="58"/>
        <v>OK</v>
      </c>
      <c r="V296" s="6" t="str">
        <f t="shared" si="59"/>
        <v>OK</v>
      </c>
      <c r="W296" s="7">
        <f t="shared" si="60"/>
        <v>0</v>
      </c>
    </row>
    <row r="297" spans="1:23" ht="25.5" x14ac:dyDescent="0.2">
      <c r="A297" s="34" t="s">
        <v>939</v>
      </c>
      <c r="B297" s="35" t="s">
        <v>940</v>
      </c>
      <c r="C297" s="51" t="s">
        <v>18</v>
      </c>
      <c r="D297" s="34" t="s">
        <v>941</v>
      </c>
      <c r="E297" s="36" t="s">
        <v>23</v>
      </c>
      <c r="F297" s="35">
        <v>2</v>
      </c>
      <c r="G297" s="39">
        <v>109.45</v>
      </c>
      <c r="H297" s="39">
        <v>218.9</v>
      </c>
      <c r="I297" s="21">
        <f t="shared" si="53"/>
        <v>5.2577207382079526E-6</v>
      </c>
      <c r="J297" s="34" t="s">
        <v>939</v>
      </c>
      <c r="K297" s="35" t="s">
        <v>940</v>
      </c>
      <c r="L297" s="34" t="s">
        <v>18</v>
      </c>
      <c r="M297" s="34" t="s">
        <v>941</v>
      </c>
      <c r="N297" s="36" t="s">
        <v>23</v>
      </c>
      <c r="O297" s="35">
        <v>2</v>
      </c>
      <c r="P297" s="45"/>
      <c r="Q297" s="45">
        <f t="shared" si="54"/>
        <v>0</v>
      </c>
      <c r="R297" s="5" t="str">
        <f t="shared" si="55"/>
        <v>OK</v>
      </c>
      <c r="S297" s="6" t="str">
        <f t="shared" si="56"/>
        <v>OK</v>
      </c>
      <c r="T297" s="6" t="str">
        <f t="shared" si="57"/>
        <v>OK</v>
      </c>
      <c r="U297" s="6" t="str">
        <f t="shared" si="58"/>
        <v>OK</v>
      </c>
      <c r="V297" s="6" t="str">
        <f t="shared" si="59"/>
        <v>OK</v>
      </c>
      <c r="W297" s="7">
        <f t="shared" si="60"/>
        <v>0</v>
      </c>
    </row>
    <row r="298" spans="1:23" ht="25.5" x14ac:dyDescent="0.2">
      <c r="A298" s="34" t="s">
        <v>942</v>
      </c>
      <c r="B298" s="35" t="s">
        <v>943</v>
      </c>
      <c r="C298" s="34" t="s">
        <v>26</v>
      </c>
      <c r="D298" s="34" t="s">
        <v>944</v>
      </c>
      <c r="E298" s="36" t="s">
        <v>23</v>
      </c>
      <c r="F298" s="35">
        <v>5</v>
      </c>
      <c r="G298" s="39">
        <v>60.33</v>
      </c>
      <c r="H298" s="39">
        <v>301.64999999999998</v>
      </c>
      <c r="I298" s="21">
        <f t="shared" si="53"/>
        <v>7.2452784864341196E-6</v>
      </c>
      <c r="J298" s="34" t="s">
        <v>942</v>
      </c>
      <c r="K298" s="35" t="s">
        <v>943</v>
      </c>
      <c r="L298" s="34" t="s">
        <v>26</v>
      </c>
      <c r="M298" s="34" t="s">
        <v>944</v>
      </c>
      <c r="N298" s="36" t="s">
        <v>23</v>
      </c>
      <c r="O298" s="35">
        <v>5</v>
      </c>
      <c r="P298" s="45"/>
      <c r="Q298" s="45">
        <f t="shared" si="54"/>
        <v>0</v>
      </c>
      <c r="R298" s="5" t="str">
        <f t="shared" si="55"/>
        <v>OK</v>
      </c>
      <c r="S298" s="6" t="str">
        <f t="shared" si="56"/>
        <v>OK</v>
      </c>
      <c r="T298" s="6" t="str">
        <f t="shared" si="57"/>
        <v>OK</v>
      </c>
      <c r="U298" s="6" t="str">
        <f t="shared" si="58"/>
        <v>OK</v>
      </c>
      <c r="V298" s="6" t="str">
        <f t="shared" si="59"/>
        <v>OK</v>
      </c>
      <c r="W298" s="7">
        <f t="shared" si="60"/>
        <v>0</v>
      </c>
    </row>
    <row r="299" spans="1:23" ht="25.5" x14ac:dyDescent="0.2">
      <c r="A299" s="34" t="s">
        <v>945</v>
      </c>
      <c r="B299" s="35" t="s">
        <v>946</v>
      </c>
      <c r="C299" s="34" t="s">
        <v>26</v>
      </c>
      <c r="D299" s="34" t="s">
        <v>947</v>
      </c>
      <c r="E299" s="36" t="s">
        <v>23</v>
      </c>
      <c r="F299" s="35">
        <v>16</v>
      </c>
      <c r="G299" s="39">
        <v>68.930000000000007</v>
      </c>
      <c r="H299" s="39">
        <v>1102.8800000000001</v>
      </c>
      <c r="I299" s="21">
        <f t="shared" si="53"/>
        <v>2.6489881442461341E-5</v>
      </c>
      <c r="J299" s="34" t="s">
        <v>945</v>
      </c>
      <c r="K299" s="35" t="s">
        <v>946</v>
      </c>
      <c r="L299" s="34" t="s">
        <v>26</v>
      </c>
      <c r="M299" s="34" t="s">
        <v>947</v>
      </c>
      <c r="N299" s="36" t="s">
        <v>23</v>
      </c>
      <c r="O299" s="35">
        <v>16</v>
      </c>
      <c r="P299" s="45"/>
      <c r="Q299" s="45">
        <f t="shared" si="54"/>
        <v>0</v>
      </c>
      <c r="R299" s="5" t="str">
        <f t="shared" si="55"/>
        <v>OK</v>
      </c>
      <c r="S299" s="6" t="str">
        <f t="shared" si="56"/>
        <v>OK</v>
      </c>
      <c r="T299" s="6" t="str">
        <f t="shared" si="57"/>
        <v>OK</v>
      </c>
      <c r="U299" s="6" t="str">
        <f t="shared" si="58"/>
        <v>OK</v>
      </c>
      <c r="V299" s="6" t="str">
        <f t="shared" si="59"/>
        <v>OK</v>
      </c>
      <c r="W299" s="7">
        <f t="shared" si="60"/>
        <v>0</v>
      </c>
    </row>
    <row r="300" spans="1:23" ht="25.5" x14ac:dyDescent="0.2">
      <c r="A300" s="34" t="s">
        <v>948</v>
      </c>
      <c r="B300" s="35" t="s">
        <v>949</v>
      </c>
      <c r="C300" s="51" t="s">
        <v>18</v>
      </c>
      <c r="D300" s="34" t="s">
        <v>950</v>
      </c>
      <c r="E300" s="36" t="s">
        <v>23</v>
      </c>
      <c r="F300" s="35">
        <v>3</v>
      </c>
      <c r="G300" s="39">
        <v>124.82</v>
      </c>
      <c r="H300" s="39">
        <v>374.46</v>
      </c>
      <c r="I300" s="21">
        <f t="shared" si="53"/>
        <v>8.9940891166256278E-6</v>
      </c>
      <c r="J300" s="34" t="s">
        <v>948</v>
      </c>
      <c r="K300" s="35" t="s">
        <v>949</v>
      </c>
      <c r="L300" s="34" t="s">
        <v>18</v>
      </c>
      <c r="M300" s="34" t="s">
        <v>950</v>
      </c>
      <c r="N300" s="36" t="s">
        <v>23</v>
      </c>
      <c r="O300" s="35">
        <v>3</v>
      </c>
      <c r="P300" s="45"/>
      <c r="Q300" s="45">
        <f t="shared" si="54"/>
        <v>0</v>
      </c>
      <c r="R300" s="5" t="str">
        <f t="shared" si="55"/>
        <v>OK</v>
      </c>
      <c r="S300" s="6" t="str">
        <f t="shared" si="56"/>
        <v>OK</v>
      </c>
      <c r="T300" s="6" t="str">
        <f t="shared" si="57"/>
        <v>OK</v>
      </c>
      <c r="U300" s="6" t="str">
        <f t="shared" si="58"/>
        <v>OK</v>
      </c>
      <c r="V300" s="6" t="str">
        <f t="shared" si="59"/>
        <v>OK</v>
      </c>
      <c r="W300" s="7">
        <f t="shared" si="60"/>
        <v>0</v>
      </c>
    </row>
    <row r="301" spans="1:23" ht="38.25" x14ac:dyDescent="0.2">
      <c r="A301" s="34" t="s">
        <v>951</v>
      </c>
      <c r="B301" s="35" t="s">
        <v>74</v>
      </c>
      <c r="C301" s="34" t="s">
        <v>26</v>
      </c>
      <c r="D301" s="34" t="s">
        <v>75</v>
      </c>
      <c r="E301" s="36" t="s">
        <v>20</v>
      </c>
      <c r="F301" s="35">
        <v>2825.55</v>
      </c>
      <c r="G301" s="39">
        <v>4.97</v>
      </c>
      <c r="H301" s="39">
        <v>14042.98</v>
      </c>
      <c r="I301" s="20">
        <f t="shared" si="53"/>
        <v>3.3729587561553E-4</v>
      </c>
      <c r="J301" s="34" t="s">
        <v>951</v>
      </c>
      <c r="K301" s="35" t="s">
        <v>74</v>
      </c>
      <c r="L301" s="34" t="s">
        <v>26</v>
      </c>
      <c r="M301" s="34" t="s">
        <v>75</v>
      </c>
      <c r="N301" s="36" t="s">
        <v>20</v>
      </c>
      <c r="O301" s="35">
        <v>2825.55</v>
      </c>
      <c r="P301" s="45"/>
      <c r="Q301" s="45">
        <f t="shared" si="54"/>
        <v>0</v>
      </c>
      <c r="R301" s="5" t="str">
        <f t="shared" si="55"/>
        <v>OK</v>
      </c>
      <c r="S301" s="6" t="str">
        <f t="shared" si="56"/>
        <v>OK</v>
      </c>
      <c r="T301" s="6" t="str">
        <f t="shared" si="57"/>
        <v>OK</v>
      </c>
      <c r="U301" s="6" t="str">
        <f t="shared" si="58"/>
        <v>OK</v>
      </c>
      <c r="V301" s="6" t="str">
        <f t="shared" si="59"/>
        <v>OK</v>
      </c>
      <c r="W301" s="7">
        <f t="shared" si="60"/>
        <v>0</v>
      </c>
    </row>
    <row r="302" spans="1:23" ht="38.25" x14ac:dyDescent="0.2">
      <c r="A302" s="34" t="s">
        <v>952</v>
      </c>
      <c r="B302" s="35" t="s">
        <v>81</v>
      </c>
      <c r="C302" s="34" t="s">
        <v>26</v>
      </c>
      <c r="D302" s="34" t="s">
        <v>82</v>
      </c>
      <c r="E302" s="36" t="s">
        <v>20</v>
      </c>
      <c r="F302" s="35">
        <v>2995.75</v>
      </c>
      <c r="G302" s="39">
        <v>7.72</v>
      </c>
      <c r="H302" s="39">
        <v>23127.19</v>
      </c>
      <c r="I302" s="21">
        <f t="shared" si="53"/>
        <v>5.5548792361569468E-4</v>
      </c>
      <c r="J302" s="34" t="s">
        <v>952</v>
      </c>
      <c r="K302" s="35" t="s">
        <v>81</v>
      </c>
      <c r="L302" s="34" t="s">
        <v>26</v>
      </c>
      <c r="M302" s="34" t="s">
        <v>82</v>
      </c>
      <c r="N302" s="36" t="s">
        <v>20</v>
      </c>
      <c r="O302" s="35">
        <v>2995.75</v>
      </c>
      <c r="P302" s="45"/>
      <c r="Q302" s="45">
        <f t="shared" si="54"/>
        <v>0</v>
      </c>
      <c r="R302" s="5" t="str">
        <f t="shared" si="55"/>
        <v>OK</v>
      </c>
      <c r="S302" s="6" t="str">
        <f t="shared" si="56"/>
        <v>OK</v>
      </c>
      <c r="T302" s="6" t="str">
        <f t="shared" si="57"/>
        <v>OK</v>
      </c>
      <c r="U302" s="6" t="str">
        <f t="shared" si="58"/>
        <v>OK</v>
      </c>
      <c r="V302" s="6" t="str">
        <f t="shared" si="59"/>
        <v>OK</v>
      </c>
      <c r="W302" s="7">
        <f t="shared" si="60"/>
        <v>0</v>
      </c>
    </row>
    <row r="303" spans="1:23" ht="38.25" x14ac:dyDescent="0.2">
      <c r="A303" s="34" t="s">
        <v>953</v>
      </c>
      <c r="B303" s="35" t="s">
        <v>252</v>
      </c>
      <c r="C303" s="34" t="s">
        <v>26</v>
      </c>
      <c r="D303" s="34" t="s">
        <v>253</v>
      </c>
      <c r="E303" s="36" t="s">
        <v>20</v>
      </c>
      <c r="F303" s="35">
        <v>36</v>
      </c>
      <c r="G303" s="39">
        <v>10.81</v>
      </c>
      <c r="H303" s="39">
        <v>389.16</v>
      </c>
      <c r="I303" s="20">
        <f t="shared" si="53"/>
        <v>9.3471658404797025E-6</v>
      </c>
      <c r="J303" s="34" t="s">
        <v>953</v>
      </c>
      <c r="K303" s="35" t="s">
        <v>252</v>
      </c>
      <c r="L303" s="34" t="s">
        <v>26</v>
      </c>
      <c r="M303" s="34" t="s">
        <v>253</v>
      </c>
      <c r="N303" s="36" t="s">
        <v>20</v>
      </c>
      <c r="O303" s="35">
        <v>36</v>
      </c>
      <c r="P303" s="45"/>
      <c r="Q303" s="45">
        <f t="shared" si="54"/>
        <v>0</v>
      </c>
      <c r="R303" s="5" t="str">
        <f t="shared" si="55"/>
        <v>OK</v>
      </c>
      <c r="S303" s="6" t="str">
        <f t="shared" si="56"/>
        <v>OK</v>
      </c>
      <c r="T303" s="6" t="str">
        <f t="shared" si="57"/>
        <v>OK</v>
      </c>
      <c r="U303" s="6" t="str">
        <f t="shared" si="58"/>
        <v>OK</v>
      </c>
      <c r="V303" s="6" t="str">
        <f t="shared" si="59"/>
        <v>OK</v>
      </c>
      <c r="W303" s="7">
        <f t="shared" si="60"/>
        <v>0</v>
      </c>
    </row>
    <row r="304" spans="1:23" ht="25.5" x14ac:dyDescent="0.2">
      <c r="A304" s="34" t="s">
        <v>954</v>
      </c>
      <c r="B304" s="35" t="s">
        <v>256</v>
      </c>
      <c r="C304" s="34" t="s">
        <v>26</v>
      </c>
      <c r="D304" s="34" t="s">
        <v>257</v>
      </c>
      <c r="E304" s="36" t="s">
        <v>23</v>
      </c>
      <c r="F304" s="35">
        <v>83</v>
      </c>
      <c r="G304" s="39">
        <v>35.39</v>
      </c>
      <c r="H304" s="39">
        <v>2937.37</v>
      </c>
      <c r="I304" s="21">
        <f t="shared" si="53"/>
        <v>7.0552175261717192E-5</v>
      </c>
      <c r="J304" s="34" t="s">
        <v>954</v>
      </c>
      <c r="K304" s="35" t="s">
        <v>256</v>
      </c>
      <c r="L304" s="34" t="s">
        <v>26</v>
      </c>
      <c r="M304" s="34" t="s">
        <v>257</v>
      </c>
      <c r="N304" s="36" t="s">
        <v>23</v>
      </c>
      <c r="O304" s="35">
        <v>83</v>
      </c>
      <c r="P304" s="45"/>
      <c r="Q304" s="45">
        <f t="shared" si="54"/>
        <v>0</v>
      </c>
      <c r="R304" s="5" t="str">
        <f t="shared" si="55"/>
        <v>OK</v>
      </c>
      <c r="S304" s="6" t="str">
        <f t="shared" si="56"/>
        <v>OK</v>
      </c>
      <c r="T304" s="6" t="str">
        <f t="shared" si="57"/>
        <v>OK</v>
      </c>
      <c r="U304" s="6" t="str">
        <f t="shared" si="58"/>
        <v>OK</v>
      </c>
      <c r="V304" s="6" t="str">
        <f t="shared" si="59"/>
        <v>OK</v>
      </c>
      <c r="W304" s="7">
        <f t="shared" si="60"/>
        <v>0</v>
      </c>
    </row>
    <row r="305" spans="1:23" x14ac:dyDescent="0.2">
      <c r="A305" s="34" t="s">
        <v>955</v>
      </c>
      <c r="B305" s="35" t="s">
        <v>259</v>
      </c>
      <c r="C305" s="34" t="s">
        <v>52</v>
      </c>
      <c r="D305" s="34" t="s">
        <v>260</v>
      </c>
      <c r="E305" s="36" t="s">
        <v>23</v>
      </c>
      <c r="F305" s="35">
        <v>6</v>
      </c>
      <c r="G305" s="39">
        <v>515.4</v>
      </c>
      <c r="H305" s="39">
        <v>3092.4</v>
      </c>
      <c r="I305" s="21">
        <f t="shared" si="53"/>
        <v>7.427581366301632E-5</v>
      </c>
      <c r="J305" s="34" t="s">
        <v>955</v>
      </c>
      <c r="K305" s="35" t="s">
        <v>259</v>
      </c>
      <c r="L305" s="34" t="s">
        <v>52</v>
      </c>
      <c r="M305" s="34" t="s">
        <v>260</v>
      </c>
      <c r="N305" s="36" t="s">
        <v>23</v>
      </c>
      <c r="O305" s="35">
        <v>6</v>
      </c>
      <c r="P305" s="45"/>
      <c r="Q305" s="45">
        <f t="shared" si="54"/>
        <v>0</v>
      </c>
      <c r="R305" s="5" t="str">
        <f t="shared" si="55"/>
        <v>OK</v>
      </c>
      <c r="S305" s="6" t="str">
        <f t="shared" si="56"/>
        <v>OK</v>
      </c>
      <c r="T305" s="6" t="str">
        <f t="shared" si="57"/>
        <v>OK</v>
      </c>
      <c r="U305" s="6" t="str">
        <f t="shared" si="58"/>
        <v>OK</v>
      </c>
      <c r="V305" s="6" t="str">
        <f t="shared" si="59"/>
        <v>OK</v>
      </c>
      <c r="W305" s="7">
        <f t="shared" si="60"/>
        <v>0</v>
      </c>
    </row>
    <row r="306" spans="1:23" x14ac:dyDescent="0.2">
      <c r="A306" s="32" t="s">
        <v>313</v>
      </c>
      <c r="B306" s="32"/>
      <c r="C306" s="32"/>
      <c r="D306" s="32" t="s">
        <v>262</v>
      </c>
      <c r="E306" s="32"/>
      <c r="F306" s="33"/>
      <c r="G306" s="32"/>
      <c r="H306" s="38"/>
      <c r="I306" s="21">
        <f t="shared" si="53"/>
        <v>0</v>
      </c>
      <c r="J306" s="32" t="s">
        <v>313</v>
      </c>
      <c r="K306" s="32"/>
      <c r="L306" s="32"/>
      <c r="M306" s="32" t="s">
        <v>262</v>
      </c>
      <c r="N306" s="32"/>
      <c r="O306" s="33"/>
      <c r="P306" s="44"/>
      <c r="Q306" s="44"/>
      <c r="R306" s="5" t="str">
        <f t="shared" si="55"/>
        <v>OK</v>
      </c>
      <c r="S306" s="6" t="str">
        <f t="shared" si="56"/>
        <v>OK</v>
      </c>
      <c r="T306" s="6" t="str">
        <f t="shared" si="57"/>
        <v>OK</v>
      </c>
      <c r="U306" s="6" t="str">
        <f t="shared" si="58"/>
        <v>OK</v>
      </c>
      <c r="V306" s="6" t="str">
        <f t="shared" si="59"/>
        <v>OK</v>
      </c>
      <c r="W306" s="7" t="str">
        <f t="shared" si="60"/>
        <v>-</v>
      </c>
    </row>
    <row r="307" spans="1:23" ht="38.25" x14ac:dyDescent="0.2">
      <c r="A307" s="34" t="s">
        <v>314</v>
      </c>
      <c r="B307" s="35" t="s">
        <v>956</v>
      </c>
      <c r="C307" s="51" t="s">
        <v>18</v>
      </c>
      <c r="D307" s="34" t="s">
        <v>957</v>
      </c>
      <c r="E307" s="36" t="s">
        <v>23</v>
      </c>
      <c r="F307" s="35">
        <v>59</v>
      </c>
      <c r="G307" s="39">
        <v>42.76</v>
      </c>
      <c r="H307" s="39">
        <v>2522.84</v>
      </c>
      <c r="I307" s="21">
        <f t="shared" si="53"/>
        <v>6.0595651837279816E-5</v>
      </c>
      <c r="J307" s="34" t="s">
        <v>314</v>
      </c>
      <c r="K307" s="35" t="s">
        <v>956</v>
      </c>
      <c r="L307" s="34" t="s">
        <v>18</v>
      </c>
      <c r="M307" s="34" t="s">
        <v>957</v>
      </c>
      <c r="N307" s="36" t="s">
        <v>23</v>
      </c>
      <c r="O307" s="35">
        <v>59</v>
      </c>
      <c r="P307" s="45"/>
      <c r="Q307" s="45">
        <f t="shared" si="54"/>
        <v>0</v>
      </c>
      <c r="R307" s="5" t="str">
        <f t="shared" si="55"/>
        <v>OK</v>
      </c>
      <c r="S307" s="6" t="str">
        <f t="shared" si="56"/>
        <v>OK</v>
      </c>
      <c r="T307" s="6" t="str">
        <f t="shared" si="57"/>
        <v>OK</v>
      </c>
      <c r="U307" s="6" t="str">
        <f t="shared" si="58"/>
        <v>OK</v>
      </c>
      <c r="V307" s="6" t="str">
        <f t="shared" si="59"/>
        <v>OK</v>
      </c>
      <c r="W307" s="7">
        <f t="shared" si="60"/>
        <v>0</v>
      </c>
    </row>
    <row r="308" spans="1:23" ht="25.5" x14ac:dyDescent="0.2">
      <c r="A308" s="34" t="s">
        <v>315</v>
      </c>
      <c r="B308" s="35" t="s">
        <v>234</v>
      </c>
      <c r="C308" s="34" t="s">
        <v>26</v>
      </c>
      <c r="D308" s="34" t="s">
        <v>958</v>
      </c>
      <c r="E308" s="36" t="s">
        <v>23</v>
      </c>
      <c r="F308" s="35">
        <v>89</v>
      </c>
      <c r="G308" s="39">
        <v>16.14</v>
      </c>
      <c r="H308" s="39">
        <v>1436.46</v>
      </c>
      <c r="I308" s="20">
        <f t="shared" si="53"/>
        <v>3.4502081003226109E-5</v>
      </c>
      <c r="J308" s="34" t="s">
        <v>315</v>
      </c>
      <c r="K308" s="35" t="s">
        <v>234</v>
      </c>
      <c r="L308" s="34" t="s">
        <v>26</v>
      </c>
      <c r="M308" s="34" t="s">
        <v>958</v>
      </c>
      <c r="N308" s="36" t="s">
        <v>23</v>
      </c>
      <c r="O308" s="35">
        <v>89</v>
      </c>
      <c r="P308" s="45"/>
      <c r="Q308" s="45">
        <f t="shared" si="54"/>
        <v>0</v>
      </c>
      <c r="R308" s="5" t="str">
        <f t="shared" si="55"/>
        <v>OK</v>
      </c>
      <c r="S308" s="6" t="str">
        <f t="shared" si="56"/>
        <v>OK</v>
      </c>
      <c r="T308" s="6" t="str">
        <f t="shared" si="57"/>
        <v>OK</v>
      </c>
      <c r="U308" s="6" t="str">
        <f t="shared" si="58"/>
        <v>OK</v>
      </c>
      <c r="V308" s="6" t="str">
        <f t="shared" si="59"/>
        <v>OK</v>
      </c>
      <c r="W308" s="7">
        <f t="shared" si="60"/>
        <v>0</v>
      </c>
    </row>
    <row r="309" spans="1:23" ht="25.5" x14ac:dyDescent="0.2">
      <c r="A309" s="34" t="s">
        <v>316</v>
      </c>
      <c r="B309" s="35" t="s">
        <v>279</v>
      </c>
      <c r="C309" s="51" t="s">
        <v>18</v>
      </c>
      <c r="D309" s="34" t="s">
        <v>280</v>
      </c>
      <c r="E309" s="36" t="s">
        <v>20</v>
      </c>
      <c r="F309" s="35">
        <v>100</v>
      </c>
      <c r="G309" s="39">
        <v>69.91</v>
      </c>
      <c r="H309" s="39">
        <v>6991</v>
      </c>
      <c r="I309" s="21">
        <f t="shared" si="53"/>
        <v>1.6791560384107719E-4</v>
      </c>
      <c r="J309" s="34" t="s">
        <v>316</v>
      </c>
      <c r="K309" s="35" t="s">
        <v>279</v>
      </c>
      <c r="L309" s="34" t="s">
        <v>18</v>
      </c>
      <c r="M309" s="34" t="s">
        <v>280</v>
      </c>
      <c r="N309" s="36" t="s">
        <v>20</v>
      </c>
      <c r="O309" s="35">
        <v>100</v>
      </c>
      <c r="P309" s="45"/>
      <c r="Q309" s="45">
        <f t="shared" si="54"/>
        <v>0</v>
      </c>
      <c r="R309" s="5" t="str">
        <f t="shared" si="55"/>
        <v>OK</v>
      </c>
      <c r="S309" s="6" t="str">
        <f t="shared" si="56"/>
        <v>OK</v>
      </c>
      <c r="T309" s="6" t="str">
        <f t="shared" si="57"/>
        <v>OK</v>
      </c>
      <c r="U309" s="6" t="str">
        <f t="shared" si="58"/>
        <v>OK</v>
      </c>
      <c r="V309" s="6" t="str">
        <f t="shared" si="59"/>
        <v>OK</v>
      </c>
      <c r="W309" s="7">
        <f t="shared" si="60"/>
        <v>0</v>
      </c>
    </row>
    <row r="310" spans="1:23" ht="38.25" x14ac:dyDescent="0.2">
      <c r="A310" s="34" t="s">
        <v>317</v>
      </c>
      <c r="B310" s="35" t="s">
        <v>916</v>
      </c>
      <c r="C310" s="34" t="s">
        <v>26</v>
      </c>
      <c r="D310" s="34" t="s">
        <v>917</v>
      </c>
      <c r="E310" s="36" t="s">
        <v>20</v>
      </c>
      <c r="F310" s="35">
        <v>328.44</v>
      </c>
      <c r="G310" s="39">
        <v>13.26</v>
      </c>
      <c r="H310" s="39">
        <v>4355.1099999999997</v>
      </c>
      <c r="I310" s="21">
        <f t="shared" si="53"/>
        <v>1.0460462386558627E-4</v>
      </c>
      <c r="J310" s="34" t="s">
        <v>317</v>
      </c>
      <c r="K310" s="35" t="s">
        <v>916</v>
      </c>
      <c r="L310" s="34" t="s">
        <v>26</v>
      </c>
      <c r="M310" s="34" t="s">
        <v>917</v>
      </c>
      <c r="N310" s="36" t="s">
        <v>20</v>
      </c>
      <c r="O310" s="35">
        <v>328.44</v>
      </c>
      <c r="P310" s="45"/>
      <c r="Q310" s="45">
        <f t="shared" si="54"/>
        <v>0</v>
      </c>
      <c r="R310" s="5" t="str">
        <f t="shared" si="55"/>
        <v>OK</v>
      </c>
      <c r="S310" s="6" t="str">
        <f t="shared" si="56"/>
        <v>OK</v>
      </c>
      <c r="T310" s="6" t="str">
        <f t="shared" si="57"/>
        <v>OK</v>
      </c>
      <c r="U310" s="6" t="str">
        <f t="shared" si="58"/>
        <v>OK</v>
      </c>
      <c r="V310" s="6" t="str">
        <f t="shared" si="59"/>
        <v>OK</v>
      </c>
      <c r="W310" s="7">
        <f t="shared" si="60"/>
        <v>0</v>
      </c>
    </row>
    <row r="311" spans="1:23" ht="38.25" x14ac:dyDescent="0.2">
      <c r="A311" s="34" t="s">
        <v>318</v>
      </c>
      <c r="B311" s="35" t="s">
        <v>959</v>
      </c>
      <c r="C311" s="34" t="s">
        <v>26</v>
      </c>
      <c r="D311" s="34" t="s">
        <v>960</v>
      </c>
      <c r="E311" s="36" t="s">
        <v>20</v>
      </c>
      <c r="F311" s="35">
        <v>1376.55</v>
      </c>
      <c r="G311" s="39">
        <v>19.940000000000001</v>
      </c>
      <c r="H311" s="39">
        <v>27448.400000000001</v>
      </c>
      <c r="I311" s="21">
        <f t="shared" si="53"/>
        <v>6.5927830932218897E-4</v>
      </c>
      <c r="J311" s="34" t="s">
        <v>318</v>
      </c>
      <c r="K311" s="35" t="s">
        <v>959</v>
      </c>
      <c r="L311" s="34" t="s">
        <v>26</v>
      </c>
      <c r="M311" s="34" t="s">
        <v>960</v>
      </c>
      <c r="N311" s="36" t="s">
        <v>20</v>
      </c>
      <c r="O311" s="35">
        <v>1376.55</v>
      </c>
      <c r="P311" s="45"/>
      <c r="Q311" s="45">
        <f t="shared" si="54"/>
        <v>0</v>
      </c>
      <c r="R311" s="5" t="str">
        <f t="shared" si="55"/>
        <v>OK</v>
      </c>
      <c r="S311" s="6" t="str">
        <f t="shared" si="56"/>
        <v>OK</v>
      </c>
      <c r="T311" s="6" t="str">
        <f t="shared" si="57"/>
        <v>OK</v>
      </c>
      <c r="U311" s="6" t="str">
        <f t="shared" si="58"/>
        <v>OK</v>
      </c>
      <c r="V311" s="6" t="str">
        <f t="shared" si="59"/>
        <v>OK</v>
      </c>
      <c r="W311" s="7">
        <f t="shared" si="60"/>
        <v>0</v>
      </c>
    </row>
    <row r="312" spans="1:23" ht="38.25" x14ac:dyDescent="0.2">
      <c r="A312" s="34" t="s">
        <v>319</v>
      </c>
      <c r="B312" s="35" t="s">
        <v>375</v>
      </c>
      <c r="C312" s="51" t="s">
        <v>18</v>
      </c>
      <c r="D312" s="34" t="s">
        <v>376</v>
      </c>
      <c r="E312" s="36" t="s">
        <v>20</v>
      </c>
      <c r="F312" s="35">
        <v>40.25</v>
      </c>
      <c r="G312" s="39">
        <v>8.91</v>
      </c>
      <c r="H312" s="39">
        <v>358.62</v>
      </c>
      <c r="I312" s="21">
        <f t="shared" si="53"/>
        <v>8.6136309325542983E-6</v>
      </c>
      <c r="J312" s="34" t="s">
        <v>319</v>
      </c>
      <c r="K312" s="35" t="s">
        <v>375</v>
      </c>
      <c r="L312" s="34" t="s">
        <v>18</v>
      </c>
      <c r="M312" s="34" t="s">
        <v>376</v>
      </c>
      <c r="N312" s="36" t="s">
        <v>20</v>
      </c>
      <c r="O312" s="35">
        <v>40.25</v>
      </c>
      <c r="P312" s="45"/>
      <c r="Q312" s="45">
        <f t="shared" si="54"/>
        <v>0</v>
      </c>
      <c r="R312" s="5" t="str">
        <f t="shared" si="55"/>
        <v>OK</v>
      </c>
      <c r="S312" s="6" t="str">
        <f t="shared" si="56"/>
        <v>OK</v>
      </c>
      <c r="T312" s="6" t="str">
        <f t="shared" si="57"/>
        <v>OK</v>
      </c>
      <c r="U312" s="6" t="str">
        <f t="shared" si="58"/>
        <v>OK</v>
      </c>
      <c r="V312" s="6" t="str">
        <f t="shared" si="59"/>
        <v>OK</v>
      </c>
      <c r="W312" s="7">
        <f t="shared" si="60"/>
        <v>0</v>
      </c>
    </row>
    <row r="313" spans="1:23" ht="25.5" x14ac:dyDescent="0.2">
      <c r="A313" s="34" t="s">
        <v>320</v>
      </c>
      <c r="B313" s="35" t="s">
        <v>236</v>
      </c>
      <c r="C313" s="34" t="s">
        <v>26</v>
      </c>
      <c r="D313" s="34" t="s">
        <v>923</v>
      </c>
      <c r="E313" s="36" t="s">
        <v>20</v>
      </c>
      <c r="F313" s="35">
        <v>285.60000000000002</v>
      </c>
      <c r="G313" s="39">
        <v>9.06</v>
      </c>
      <c r="H313" s="39">
        <v>2587.5300000000002</v>
      </c>
      <c r="I313" s="20">
        <f t="shared" si="53"/>
        <v>6.2149429610485266E-5</v>
      </c>
      <c r="J313" s="34" t="s">
        <v>320</v>
      </c>
      <c r="K313" s="35" t="s">
        <v>236</v>
      </c>
      <c r="L313" s="34" t="s">
        <v>26</v>
      </c>
      <c r="M313" s="34" t="s">
        <v>923</v>
      </c>
      <c r="N313" s="36" t="s">
        <v>20</v>
      </c>
      <c r="O313" s="35">
        <v>285.60000000000002</v>
      </c>
      <c r="P313" s="45"/>
      <c r="Q313" s="45">
        <f t="shared" si="54"/>
        <v>0</v>
      </c>
      <c r="R313" s="5" t="str">
        <f t="shared" si="55"/>
        <v>OK</v>
      </c>
      <c r="S313" s="6" t="str">
        <f t="shared" si="56"/>
        <v>OK</v>
      </c>
      <c r="T313" s="6" t="str">
        <f t="shared" si="57"/>
        <v>OK</v>
      </c>
      <c r="U313" s="6" t="str">
        <f t="shared" si="58"/>
        <v>OK</v>
      </c>
      <c r="V313" s="6" t="str">
        <f t="shared" si="59"/>
        <v>OK</v>
      </c>
      <c r="W313" s="7">
        <f t="shared" si="60"/>
        <v>0</v>
      </c>
    </row>
    <row r="314" spans="1:23" ht="25.5" x14ac:dyDescent="0.2">
      <c r="A314" s="34" t="s">
        <v>321</v>
      </c>
      <c r="B314" s="35" t="s">
        <v>925</v>
      </c>
      <c r="C314" s="34" t="s">
        <v>26</v>
      </c>
      <c r="D314" s="34" t="s">
        <v>926</v>
      </c>
      <c r="E314" s="36" t="s">
        <v>20</v>
      </c>
      <c r="F314" s="35">
        <v>285.60000000000002</v>
      </c>
      <c r="G314" s="39">
        <v>17.75</v>
      </c>
      <c r="H314" s="39">
        <v>5069.3999999999996</v>
      </c>
      <c r="I314" s="20">
        <f t="shared" si="53"/>
        <v>1.2176103019767653E-4</v>
      </c>
      <c r="J314" s="34" t="s">
        <v>321</v>
      </c>
      <c r="K314" s="35" t="s">
        <v>925</v>
      </c>
      <c r="L314" s="34" t="s">
        <v>26</v>
      </c>
      <c r="M314" s="34" t="s">
        <v>926</v>
      </c>
      <c r="N314" s="36" t="s">
        <v>20</v>
      </c>
      <c r="O314" s="35">
        <v>285.60000000000002</v>
      </c>
      <c r="P314" s="45"/>
      <c r="Q314" s="45">
        <f t="shared" si="54"/>
        <v>0</v>
      </c>
      <c r="R314" s="5" t="str">
        <f t="shared" si="55"/>
        <v>OK</v>
      </c>
      <c r="S314" s="6" t="str">
        <f t="shared" si="56"/>
        <v>OK</v>
      </c>
      <c r="T314" s="6" t="str">
        <f t="shared" si="57"/>
        <v>OK</v>
      </c>
      <c r="U314" s="6" t="str">
        <f t="shared" si="58"/>
        <v>OK</v>
      </c>
      <c r="V314" s="6" t="str">
        <f t="shared" si="59"/>
        <v>OK</v>
      </c>
      <c r="W314" s="7">
        <f t="shared" si="60"/>
        <v>0</v>
      </c>
    </row>
    <row r="315" spans="1:23" ht="25.5" x14ac:dyDescent="0.2">
      <c r="A315" s="34" t="s">
        <v>322</v>
      </c>
      <c r="B315" s="35" t="s">
        <v>961</v>
      </c>
      <c r="C315" s="34" t="s">
        <v>26</v>
      </c>
      <c r="D315" s="34" t="s">
        <v>962</v>
      </c>
      <c r="E315" s="36" t="s">
        <v>23</v>
      </c>
      <c r="F315" s="35">
        <v>32</v>
      </c>
      <c r="G315" s="39">
        <v>33.94</v>
      </c>
      <c r="H315" s="39">
        <v>1086.08</v>
      </c>
      <c r="I315" s="21">
        <f t="shared" si="53"/>
        <v>2.6086365186628107E-5</v>
      </c>
      <c r="J315" s="34" t="s">
        <v>322</v>
      </c>
      <c r="K315" s="35" t="s">
        <v>961</v>
      </c>
      <c r="L315" s="34" t="s">
        <v>26</v>
      </c>
      <c r="M315" s="34" t="s">
        <v>962</v>
      </c>
      <c r="N315" s="36" t="s">
        <v>23</v>
      </c>
      <c r="O315" s="35">
        <v>32</v>
      </c>
      <c r="P315" s="45"/>
      <c r="Q315" s="45">
        <f t="shared" si="54"/>
        <v>0</v>
      </c>
      <c r="R315" s="5" t="str">
        <f t="shared" si="55"/>
        <v>OK</v>
      </c>
      <c r="S315" s="6" t="str">
        <f t="shared" si="56"/>
        <v>OK</v>
      </c>
      <c r="T315" s="6" t="str">
        <f t="shared" si="57"/>
        <v>OK</v>
      </c>
      <c r="U315" s="6" t="str">
        <f t="shared" si="58"/>
        <v>OK</v>
      </c>
      <c r="V315" s="6" t="str">
        <f t="shared" si="59"/>
        <v>OK</v>
      </c>
      <c r="W315" s="7">
        <f t="shared" si="60"/>
        <v>0</v>
      </c>
    </row>
    <row r="316" spans="1:23" ht="25.5" x14ac:dyDescent="0.2">
      <c r="A316" s="34" t="s">
        <v>963</v>
      </c>
      <c r="B316" s="35" t="s">
        <v>964</v>
      </c>
      <c r="C316" s="51" t="s">
        <v>18</v>
      </c>
      <c r="D316" s="34" t="s">
        <v>965</v>
      </c>
      <c r="E316" s="36" t="s">
        <v>23</v>
      </c>
      <c r="F316" s="35">
        <v>2</v>
      </c>
      <c r="G316" s="39">
        <v>28.7</v>
      </c>
      <c r="H316" s="39">
        <v>57.4</v>
      </c>
      <c r="I316" s="20">
        <f t="shared" si="53"/>
        <v>1.3786805407635288E-6</v>
      </c>
      <c r="J316" s="34" t="s">
        <v>963</v>
      </c>
      <c r="K316" s="35" t="s">
        <v>964</v>
      </c>
      <c r="L316" s="34" t="s">
        <v>18</v>
      </c>
      <c r="M316" s="34" t="s">
        <v>965</v>
      </c>
      <c r="N316" s="36" t="s">
        <v>23</v>
      </c>
      <c r="O316" s="35">
        <v>2</v>
      </c>
      <c r="P316" s="45"/>
      <c r="Q316" s="45">
        <f t="shared" si="54"/>
        <v>0</v>
      </c>
      <c r="R316" s="5" t="str">
        <f t="shared" si="55"/>
        <v>OK</v>
      </c>
      <c r="S316" s="6" t="str">
        <f t="shared" si="56"/>
        <v>OK</v>
      </c>
      <c r="T316" s="6" t="str">
        <f t="shared" si="57"/>
        <v>OK</v>
      </c>
      <c r="U316" s="6" t="str">
        <f t="shared" si="58"/>
        <v>OK</v>
      </c>
      <c r="V316" s="6" t="str">
        <f t="shared" si="59"/>
        <v>OK</v>
      </c>
      <c r="W316" s="7">
        <f t="shared" si="60"/>
        <v>0</v>
      </c>
    </row>
    <row r="317" spans="1:23" ht="25.5" x14ac:dyDescent="0.2">
      <c r="A317" s="34" t="s">
        <v>966</v>
      </c>
      <c r="B317" s="35" t="s">
        <v>967</v>
      </c>
      <c r="C317" s="34" t="s">
        <v>26</v>
      </c>
      <c r="D317" s="34" t="s">
        <v>968</v>
      </c>
      <c r="E317" s="36" t="s">
        <v>23</v>
      </c>
      <c r="F317" s="35">
        <v>24</v>
      </c>
      <c r="G317" s="39">
        <v>51.79</v>
      </c>
      <c r="H317" s="39">
        <v>1242.96</v>
      </c>
      <c r="I317" s="21">
        <f t="shared" si="53"/>
        <v>2.9854438413718397E-5</v>
      </c>
      <c r="J317" s="34" t="s">
        <v>966</v>
      </c>
      <c r="K317" s="35" t="s">
        <v>967</v>
      </c>
      <c r="L317" s="34" t="s">
        <v>26</v>
      </c>
      <c r="M317" s="34" t="s">
        <v>968</v>
      </c>
      <c r="N317" s="36" t="s">
        <v>23</v>
      </c>
      <c r="O317" s="35">
        <v>24</v>
      </c>
      <c r="P317" s="45"/>
      <c r="Q317" s="45">
        <f t="shared" si="54"/>
        <v>0</v>
      </c>
      <c r="R317" s="5" t="str">
        <f t="shared" si="55"/>
        <v>OK</v>
      </c>
      <c r="S317" s="6" t="str">
        <f t="shared" si="56"/>
        <v>OK</v>
      </c>
      <c r="T317" s="6" t="str">
        <f t="shared" si="57"/>
        <v>OK</v>
      </c>
      <c r="U317" s="6" t="str">
        <f t="shared" si="58"/>
        <v>OK</v>
      </c>
      <c r="V317" s="6" t="str">
        <f t="shared" si="59"/>
        <v>OK</v>
      </c>
      <c r="W317" s="7">
        <f t="shared" si="60"/>
        <v>0</v>
      </c>
    </row>
    <row r="318" spans="1:23" ht="25.5" x14ac:dyDescent="0.2">
      <c r="A318" s="34" t="s">
        <v>969</v>
      </c>
      <c r="B318" s="35" t="s">
        <v>970</v>
      </c>
      <c r="C318" s="34" t="s">
        <v>26</v>
      </c>
      <c r="D318" s="34" t="s">
        <v>971</v>
      </c>
      <c r="E318" s="36" t="s">
        <v>23</v>
      </c>
      <c r="F318" s="35">
        <v>2</v>
      </c>
      <c r="G318" s="39">
        <v>69.66</v>
      </c>
      <c r="H318" s="39">
        <v>139.32</v>
      </c>
      <c r="I318" s="21">
        <f t="shared" si="53"/>
        <v>3.3463026644455545E-6</v>
      </c>
      <c r="J318" s="34" t="s">
        <v>969</v>
      </c>
      <c r="K318" s="35" t="s">
        <v>970</v>
      </c>
      <c r="L318" s="34" t="s">
        <v>26</v>
      </c>
      <c r="M318" s="34" t="s">
        <v>971</v>
      </c>
      <c r="N318" s="36" t="s">
        <v>23</v>
      </c>
      <c r="O318" s="35">
        <v>2</v>
      </c>
      <c r="P318" s="45"/>
      <c r="Q318" s="45">
        <f t="shared" si="54"/>
        <v>0</v>
      </c>
      <c r="R318" s="5" t="str">
        <f t="shared" si="55"/>
        <v>OK</v>
      </c>
      <c r="S318" s="6" t="str">
        <f t="shared" si="56"/>
        <v>OK</v>
      </c>
      <c r="T318" s="6" t="str">
        <f t="shared" si="57"/>
        <v>OK</v>
      </c>
      <c r="U318" s="6" t="str">
        <f t="shared" si="58"/>
        <v>OK</v>
      </c>
      <c r="V318" s="6" t="str">
        <f t="shared" si="59"/>
        <v>OK</v>
      </c>
      <c r="W318" s="7">
        <f t="shared" si="60"/>
        <v>0</v>
      </c>
    </row>
    <row r="319" spans="1:23" ht="38.25" x14ac:dyDescent="0.2">
      <c r="A319" s="34" t="s">
        <v>972</v>
      </c>
      <c r="B319" s="35" t="s">
        <v>973</v>
      </c>
      <c r="C319" s="34" t="s">
        <v>26</v>
      </c>
      <c r="D319" s="34" t="s">
        <v>974</v>
      </c>
      <c r="E319" s="36" t="s">
        <v>23</v>
      </c>
      <c r="F319" s="35">
        <v>4</v>
      </c>
      <c r="G319" s="39">
        <v>59.05</v>
      </c>
      <c r="H319" s="39">
        <v>236.2</v>
      </c>
      <c r="I319" s="21">
        <f t="shared" si="53"/>
        <v>5.673246406417169E-6</v>
      </c>
      <c r="J319" s="34" t="s">
        <v>972</v>
      </c>
      <c r="K319" s="35" t="s">
        <v>973</v>
      </c>
      <c r="L319" s="34" t="s">
        <v>26</v>
      </c>
      <c r="M319" s="34" t="s">
        <v>974</v>
      </c>
      <c r="N319" s="36" t="s">
        <v>23</v>
      </c>
      <c r="O319" s="35">
        <v>4</v>
      </c>
      <c r="P319" s="45"/>
      <c r="Q319" s="45">
        <f t="shared" si="54"/>
        <v>0</v>
      </c>
      <c r="R319" s="5" t="str">
        <f t="shared" si="55"/>
        <v>OK</v>
      </c>
      <c r="S319" s="6" t="str">
        <f t="shared" si="56"/>
        <v>OK</v>
      </c>
      <c r="T319" s="6" t="str">
        <f t="shared" si="57"/>
        <v>OK</v>
      </c>
      <c r="U319" s="6" t="str">
        <f t="shared" si="58"/>
        <v>OK</v>
      </c>
      <c r="V319" s="6" t="str">
        <f t="shared" si="59"/>
        <v>OK</v>
      </c>
      <c r="W319" s="7">
        <f t="shared" si="60"/>
        <v>0</v>
      </c>
    </row>
    <row r="320" spans="1:23" ht="51" x14ac:dyDescent="0.2">
      <c r="A320" s="34" t="s">
        <v>975</v>
      </c>
      <c r="B320" s="35" t="s">
        <v>976</v>
      </c>
      <c r="C320" s="51" t="s">
        <v>18</v>
      </c>
      <c r="D320" s="34" t="s">
        <v>977</v>
      </c>
      <c r="E320" s="36" t="s">
        <v>23</v>
      </c>
      <c r="F320" s="35">
        <v>4</v>
      </c>
      <c r="G320" s="39">
        <v>962.23</v>
      </c>
      <c r="H320" s="39">
        <v>3848.92</v>
      </c>
      <c r="I320" s="21">
        <f t="shared" si="53"/>
        <v>9.2446534964382609E-5</v>
      </c>
      <c r="J320" s="34" t="s">
        <v>975</v>
      </c>
      <c r="K320" s="35" t="s">
        <v>976</v>
      </c>
      <c r="L320" s="34" t="s">
        <v>18</v>
      </c>
      <c r="M320" s="34" t="s">
        <v>977</v>
      </c>
      <c r="N320" s="36" t="s">
        <v>23</v>
      </c>
      <c r="O320" s="35">
        <v>4</v>
      </c>
      <c r="P320" s="45"/>
      <c r="Q320" s="45">
        <f t="shared" si="54"/>
        <v>0</v>
      </c>
      <c r="R320" s="5" t="str">
        <f t="shared" si="55"/>
        <v>OK</v>
      </c>
      <c r="S320" s="6" t="str">
        <f t="shared" si="56"/>
        <v>OK</v>
      </c>
      <c r="T320" s="6" t="str">
        <f t="shared" si="57"/>
        <v>OK</v>
      </c>
      <c r="U320" s="6" t="str">
        <f t="shared" si="58"/>
        <v>OK</v>
      </c>
      <c r="V320" s="6" t="str">
        <f t="shared" si="59"/>
        <v>OK</v>
      </c>
      <c r="W320" s="7">
        <f t="shared" si="60"/>
        <v>0</v>
      </c>
    </row>
    <row r="321" spans="1:23" ht="38.25" x14ac:dyDescent="0.2">
      <c r="A321" s="34" t="s">
        <v>978</v>
      </c>
      <c r="B321" s="35" t="s">
        <v>979</v>
      </c>
      <c r="C321" s="51" t="s">
        <v>18</v>
      </c>
      <c r="D321" s="34" t="s">
        <v>980</v>
      </c>
      <c r="E321" s="36" t="s">
        <v>23</v>
      </c>
      <c r="F321" s="35">
        <v>2</v>
      </c>
      <c r="G321" s="39">
        <v>1457.45</v>
      </c>
      <c r="H321" s="39">
        <v>2914.9</v>
      </c>
      <c r="I321" s="21">
        <f t="shared" si="53"/>
        <v>7.0012472269540254E-5</v>
      </c>
      <c r="J321" s="34" t="s">
        <v>978</v>
      </c>
      <c r="K321" s="35" t="s">
        <v>979</v>
      </c>
      <c r="L321" s="34" t="s">
        <v>18</v>
      </c>
      <c r="M321" s="34" t="s">
        <v>980</v>
      </c>
      <c r="N321" s="36" t="s">
        <v>23</v>
      </c>
      <c r="O321" s="35">
        <v>2</v>
      </c>
      <c r="P321" s="45"/>
      <c r="Q321" s="45">
        <f t="shared" si="54"/>
        <v>0</v>
      </c>
      <c r="R321" s="5" t="str">
        <f t="shared" si="55"/>
        <v>OK</v>
      </c>
      <c r="S321" s="6" t="str">
        <f t="shared" si="56"/>
        <v>OK</v>
      </c>
      <c r="T321" s="6" t="str">
        <f t="shared" si="57"/>
        <v>OK</v>
      </c>
      <c r="U321" s="6" t="str">
        <f t="shared" si="58"/>
        <v>OK</v>
      </c>
      <c r="V321" s="6" t="str">
        <f t="shared" si="59"/>
        <v>OK</v>
      </c>
      <c r="W321" s="7">
        <f t="shared" si="60"/>
        <v>0</v>
      </c>
    </row>
    <row r="322" spans="1:23" ht="51" x14ac:dyDescent="0.2">
      <c r="A322" s="34" t="s">
        <v>981</v>
      </c>
      <c r="B322" s="35" t="s">
        <v>982</v>
      </c>
      <c r="C322" s="51" t="s">
        <v>18</v>
      </c>
      <c r="D322" s="34" t="s">
        <v>983</v>
      </c>
      <c r="E322" s="36" t="s">
        <v>44</v>
      </c>
      <c r="F322" s="35">
        <v>281</v>
      </c>
      <c r="G322" s="39">
        <v>416.56</v>
      </c>
      <c r="H322" s="39">
        <v>117053.36</v>
      </c>
      <c r="I322" s="21">
        <f t="shared" si="53"/>
        <v>2.8114841404701745E-3</v>
      </c>
      <c r="J322" s="34" t="s">
        <v>981</v>
      </c>
      <c r="K322" s="35" t="s">
        <v>982</v>
      </c>
      <c r="L322" s="34" t="s">
        <v>18</v>
      </c>
      <c r="M322" s="34" t="s">
        <v>983</v>
      </c>
      <c r="N322" s="36" t="s">
        <v>44</v>
      </c>
      <c r="O322" s="35">
        <v>281</v>
      </c>
      <c r="P322" s="45"/>
      <c r="Q322" s="45">
        <f t="shared" si="54"/>
        <v>0</v>
      </c>
      <c r="R322" s="5" t="str">
        <f t="shared" si="55"/>
        <v>OK</v>
      </c>
      <c r="S322" s="6" t="str">
        <f t="shared" si="56"/>
        <v>OK</v>
      </c>
      <c r="T322" s="6" t="str">
        <f t="shared" si="57"/>
        <v>OK</v>
      </c>
      <c r="U322" s="6" t="str">
        <f t="shared" si="58"/>
        <v>OK</v>
      </c>
      <c r="V322" s="6" t="str">
        <f t="shared" si="59"/>
        <v>OK</v>
      </c>
      <c r="W322" s="7">
        <f t="shared" si="60"/>
        <v>0</v>
      </c>
    </row>
    <row r="323" spans="1:23" ht="25.5" x14ac:dyDescent="0.2">
      <c r="A323" s="34" t="s">
        <v>984</v>
      </c>
      <c r="B323" s="35" t="s">
        <v>985</v>
      </c>
      <c r="C323" s="51" t="s">
        <v>18</v>
      </c>
      <c r="D323" s="34" t="s">
        <v>986</v>
      </c>
      <c r="E323" s="36" t="s">
        <v>23</v>
      </c>
      <c r="F323" s="35">
        <v>75</v>
      </c>
      <c r="G323" s="39">
        <v>194.9</v>
      </c>
      <c r="H323" s="39">
        <v>14617.5</v>
      </c>
      <c r="I323" s="21">
        <f t="shared" si="53"/>
        <v>3.5109517081203628E-4</v>
      </c>
      <c r="J323" s="34" t="s">
        <v>984</v>
      </c>
      <c r="K323" s="35" t="s">
        <v>985</v>
      </c>
      <c r="L323" s="34" t="s">
        <v>18</v>
      </c>
      <c r="M323" s="34" t="s">
        <v>986</v>
      </c>
      <c r="N323" s="36" t="s">
        <v>23</v>
      </c>
      <c r="O323" s="35">
        <v>75</v>
      </c>
      <c r="P323" s="45"/>
      <c r="Q323" s="45">
        <f t="shared" si="54"/>
        <v>0</v>
      </c>
      <c r="R323" s="5" t="str">
        <f t="shared" si="55"/>
        <v>OK</v>
      </c>
      <c r="S323" s="6" t="str">
        <f t="shared" si="56"/>
        <v>OK</v>
      </c>
      <c r="T323" s="6" t="str">
        <f t="shared" si="57"/>
        <v>OK</v>
      </c>
      <c r="U323" s="6" t="str">
        <f t="shared" si="58"/>
        <v>OK</v>
      </c>
      <c r="V323" s="6" t="str">
        <f t="shared" si="59"/>
        <v>OK</v>
      </c>
      <c r="W323" s="7">
        <f t="shared" si="60"/>
        <v>0</v>
      </c>
    </row>
    <row r="324" spans="1:23" ht="38.25" x14ac:dyDescent="0.2">
      <c r="A324" s="34" t="s">
        <v>987</v>
      </c>
      <c r="B324" s="35" t="s">
        <v>988</v>
      </c>
      <c r="C324" s="34" t="s">
        <v>26</v>
      </c>
      <c r="D324" s="34" t="s">
        <v>989</v>
      </c>
      <c r="E324" s="36" t="s">
        <v>23</v>
      </c>
      <c r="F324" s="35">
        <v>65</v>
      </c>
      <c r="G324" s="39">
        <v>137.72</v>
      </c>
      <c r="H324" s="39">
        <v>8951.7999999999993</v>
      </c>
      <c r="I324" s="21">
        <f t="shared" si="53"/>
        <v>2.1501171541475536E-4</v>
      </c>
      <c r="J324" s="34" t="s">
        <v>987</v>
      </c>
      <c r="K324" s="35" t="s">
        <v>988</v>
      </c>
      <c r="L324" s="34" t="s">
        <v>26</v>
      </c>
      <c r="M324" s="34" t="s">
        <v>989</v>
      </c>
      <c r="N324" s="36" t="s">
        <v>23</v>
      </c>
      <c r="O324" s="35">
        <v>65</v>
      </c>
      <c r="P324" s="45"/>
      <c r="Q324" s="45">
        <f t="shared" si="54"/>
        <v>0</v>
      </c>
      <c r="R324" s="5" t="str">
        <f t="shared" si="55"/>
        <v>OK</v>
      </c>
      <c r="S324" s="6" t="str">
        <f t="shared" si="56"/>
        <v>OK</v>
      </c>
      <c r="T324" s="6" t="str">
        <f t="shared" si="57"/>
        <v>OK</v>
      </c>
      <c r="U324" s="6" t="str">
        <f t="shared" si="58"/>
        <v>OK</v>
      </c>
      <c r="V324" s="6" t="str">
        <f t="shared" si="59"/>
        <v>OK</v>
      </c>
      <c r="W324" s="7">
        <f t="shared" si="60"/>
        <v>0</v>
      </c>
    </row>
    <row r="325" spans="1:23" ht="25.5" x14ac:dyDescent="0.2">
      <c r="A325" s="34" t="s">
        <v>990</v>
      </c>
      <c r="B325" s="35" t="s">
        <v>991</v>
      </c>
      <c r="C325" s="34" t="s">
        <v>26</v>
      </c>
      <c r="D325" s="34" t="s">
        <v>992</v>
      </c>
      <c r="E325" s="36" t="s">
        <v>23</v>
      </c>
      <c r="F325" s="35">
        <v>4</v>
      </c>
      <c r="G325" s="39">
        <v>49.03</v>
      </c>
      <c r="H325" s="39">
        <v>196.12</v>
      </c>
      <c r="I325" s="21">
        <f t="shared" si="53"/>
        <v>4.7105719103578971E-6</v>
      </c>
      <c r="J325" s="34" t="s">
        <v>990</v>
      </c>
      <c r="K325" s="35" t="s">
        <v>991</v>
      </c>
      <c r="L325" s="34" t="s">
        <v>26</v>
      </c>
      <c r="M325" s="34" t="s">
        <v>992</v>
      </c>
      <c r="N325" s="36" t="s">
        <v>23</v>
      </c>
      <c r="O325" s="35">
        <v>4</v>
      </c>
      <c r="P325" s="45"/>
      <c r="Q325" s="45">
        <f t="shared" si="54"/>
        <v>0</v>
      </c>
      <c r="R325" s="5" t="str">
        <f t="shared" si="55"/>
        <v>OK</v>
      </c>
      <c r="S325" s="6" t="str">
        <f t="shared" si="56"/>
        <v>OK</v>
      </c>
      <c r="T325" s="6" t="str">
        <f t="shared" si="57"/>
        <v>OK</v>
      </c>
      <c r="U325" s="6" t="str">
        <f t="shared" si="58"/>
        <v>OK</v>
      </c>
      <c r="V325" s="6" t="str">
        <f t="shared" si="59"/>
        <v>OK</v>
      </c>
      <c r="W325" s="7">
        <f t="shared" si="60"/>
        <v>0</v>
      </c>
    </row>
    <row r="326" spans="1:23" ht="25.5" x14ac:dyDescent="0.2">
      <c r="A326" s="34" t="s">
        <v>993</v>
      </c>
      <c r="B326" s="35" t="s">
        <v>994</v>
      </c>
      <c r="C326" s="34" t="s">
        <v>26</v>
      </c>
      <c r="D326" s="34" t="s">
        <v>995</v>
      </c>
      <c r="E326" s="36" t="s">
        <v>23</v>
      </c>
      <c r="F326" s="35">
        <v>7</v>
      </c>
      <c r="G326" s="39">
        <v>130.83000000000001</v>
      </c>
      <c r="H326" s="39">
        <v>915.81</v>
      </c>
      <c r="I326" s="20">
        <f t="shared" si="53"/>
        <v>2.1996679896108838E-5</v>
      </c>
      <c r="J326" s="34" t="s">
        <v>993</v>
      </c>
      <c r="K326" s="35" t="s">
        <v>994</v>
      </c>
      <c r="L326" s="34" t="s">
        <v>26</v>
      </c>
      <c r="M326" s="34" t="s">
        <v>995</v>
      </c>
      <c r="N326" s="36" t="s">
        <v>23</v>
      </c>
      <c r="O326" s="35">
        <v>7</v>
      </c>
      <c r="P326" s="45"/>
      <c r="Q326" s="45">
        <f t="shared" si="54"/>
        <v>0</v>
      </c>
      <c r="R326" s="5" t="str">
        <f t="shared" si="55"/>
        <v>OK</v>
      </c>
      <c r="S326" s="6" t="str">
        <f t="shared" si="56"/>
        <v>OK</v>
      </c>
      <c r="T326" s="6" t="str">
        <f t="shared" si="57"/>
        <v>OK</v>
      </c>
      <c r="U326" s="6" t="str">
        <f t="shared" si="58"/>
        <v>OK</v>
      </c>
      <c r="V326" s="6" t="str">
        <f t="shared" si="59"/>
        <v>OK</v>
      </c>
      <c r="W326" s="7">
        <f t="shared" si="60"/>
        <v>0</v>
      </c>
    </row>
    <row r="327" spans="1:23" ht="38.25" x14ac:dyDescent="0.2">
      <c r="A327" s="34" t="s">
        <v>996</v>
      </c>
      <c r="B327" s="35" t="s">
        <v>74</v>
      </c>
      <c r="C327" s="34" t="s">
        <v>26</v>
      </c>
      <c r="D327" s="34" t="s">
        <v>75</v>
      </c>
      <c r="E327" s="36" t="s">
        <v>20</v>
      </c>
      <c r="F327" s="35">
        <v>5888</v>
      </c>
      <c r="G327" s="39">
        <v>4.97</v>
      </c>
      <c r="H327" s="39">
        <v>29263.360000000001</v>
      </c>
      <c r="I327" s="20">
        <f t="shared" si="53"/>
        <v>7.0287151549403872E-4</v>
      </c>
      <c r="J327" s="34" t="s">
        <v>996</v>
      </c>
      <c r="K327" s="35" t="s">
        <v>74</v>
      </c>
      <c r="L327" s="34" t="s">
        <v>26</v>
      </c>
      <c r="M327" s="34" t="s">
        <v>75</v>
      </c>
      <c r="N327" s="36" t="s">
        <v>20</v>
      </c>
      <c r="O327" s="35">
        <v>5888</v>
      </c>
      <c r="P327" s="45"/>
      <c r="Q327" s="45">
        <f t="shared" si="54"/>
        <v>0</v>
      </c>
      <c r="R327" s="5" t="str">
        <f t="shared" si="55"/>
        <v>OK</v>
      </c>
      <c r="S327" s="6" t="str">
        <f t="shared" si="56"/>
        <v>OK</v>
      </c>
      <c r="T327" s="6" t="str">
        <f t="shared" si="57"/>
        <v>OK</v>
      </c>
      <c r="U327" s="6" t="str">
        <f t="shared" si="58"/>
        <v>OK</v>
      </c>
      <c r="V327" s="6" t="str">
        <f t="shared" si="59"/>
        <v>OK</v>
      </c>
      <c r="W327" s="7">
        <f t="shared" si="60"/>
        <v>0</v>
      </c>
    </row>
    <row r="328" spans="1:23" ht="25.5" x14ac:dyDescent="0.2">
      <c r="A328" s="34" t="s">
        <v>997</v>
      </c>
      <c r="B328" s="35" t="s">
        <v>254</v>
      </c>
      <c r="C328" s="34" t="s">
        <v>26</v>
      </c>
      <c r="D328" s="34" t="s">
        <v>255</v>
      </c>
      <c r="E328" s="36" t="s">
        <v>23</v>
      </c>
      <c r="F328" s="35">
        <v>62</v>
      </c>
      <c r="G328" s="39">
        <v>20.61</v>
      </c>
      <c r="H328" s="39">
        <v>1277.82</v>
      </c>
      <c r="I328" s="21">
        <f t="shared" si="53"/>
        <v>3.0691734644572343E-5</v>
      </c>
      <c r="J328" s="34" t="s">
        <v>997</v>
      </c>
      <c r="K328" s="35" t="s">
        <v>254</v>
      </c>
      <c r="L328" s="34" t="s">
        <v>26</v>
      </c>
      <c r="M328" s="34" t="s">
        <v>255</v>
      </c>
      <c r="N328" s="36" t="s">
        <v>23</v>
      </c>
      <c r="O328" s="35">
        <v>62</v>
      </c>
      <c r="P328" s="45"/>
      <c r="Q328" s="45">
        <f t="shared" si="54"/>
        <v>0</v>
      </c>
      <c r="R328" s="5" t="str">
        <f t="shared" si="55"/>
        <v>OK</v>
      </c>
      <c r="S328" s="6" t="str">
        <f t="shared" si="56"/>
        <v>OK</v>
      </c>
      <c r="T328" s="6" t="str">
        <f t="shared" si="57"/>
        <v>OK</v>
      </c>
      <c r="U328" s="6" t="str">
        <f t="shared" si="58"/>
        <v>OK</v>
      </c>
      <c r="V328" s="6" t="str">
        <f t="shared" si="59"/>
        <v>OK</v>
      </c>
      <c r="W328" s="7">
        <f t="shared" si="60"/>
        <v>0</v>
      </c>
    </row>
    <row r="329" spans="1:23" ht="25.5" x14ac:dyDescent="0.2">
      <c r="A329" s="34" t="s">
        <v>998</v>
      </c>
      <c r="B329" s="35" t="s">
        <v>256</v>
      </c>
      <c r="C329" s="34" t="s">
        <v>26</v>
      </c>
      <c r="D329" s="34" t="s">
        <v>257</v>
      </c>
      <c r="E329" s="36" t="s">
        <v>23</v>
      </c>
      <c r="F329" s="35">
        <v>64</v>
      </c>
      <c r="G329" s="39">
        <v>35.39</v>
      </c>
      <c r="H329" s="39">
        <v>2264.96</v>
      </c>
      <c r="I329" s="21">
        <f t="shared" si="53"/>
        <v>5.4401677310239764E-5</v>
      </c>
      <c r="J329" s="34" t="s">
        <v>998</v>
      </c>
      <c r="K329" s="35" t="s">
        <v>256</v>
      </c>
      <c r="L329" s="34" t="s">
        <v>26</v>
      </c>
      <c r="M329" s="34" t="s">
        <v>257</v>
      </c>
      <c r="N329" s="36" t="s">
        <v>23</v>
      </c>
      <c r="O329" s="35">
        <v>64</v>
      </c>
      <c r="P329" s="45"/>
      <c r="Q329" s="45">
        <f t="shared" si="54"/>
        <v>0</v>
      </c>
      <c r="R329" s="5" t="str">
        <f t="shared" si="55"/>
        <v>OK</v>
      </c>
      <c r="S329" s="6" t="str">
        <f t="shared" si="56"/>
        <v>OK</v>
      </c>
      <c r="T329" s="6" t="str">
        <f t="shared" si="57"/>
        <v>OK</v>
      </c>
      <c r="U329" s="6" t="str">
        <f t="shared" si="58"/>
        <v>OK</v>
      </c>
      <c r="V329" s="6" t="str">
        <f t="shared" si="59"/>
        <v>OK</v>
      </c>
      <c r="W329" s="7">
        <f t="shared" si="60"/>
        <v>0</v>
      </c>
    </row>
    <row r="330" spans="1:23" x14ac:dyDescent="0.2">
      <c r="A330" s="34" t="s">
        <v>999</v>
      </c>
      <c r="B330" s="35" t="s">
        <v>1000</v>
      </c>
      <c r="C330" s="34" t="s">
        <v>52</v>
      </c>
      <c r="D330" s="34" t="s">
        <v>1001</v>
      </c>
      <c r="E330" s="36" t="s">
        <v>23</v>
      </c>
      <c r="F330" s="35">
        <v>317</v>
      </c>
      <c r="G330" s="39">
        <v>16.100000000000001</v>
      </c>
      <c r="H330" s="39">
        <v>5103.7</v>
      </c>
      <c r="I330" s="21">
        <f t="shared" si="53"/>
        <v>1.2258487588666939E-4</v>
      </c>
      <c r="J330" s="34" t="s">
        <v>999</v>
      </c>
      <c r="K330" s="35" t="s">
        <v>1000</v>
      </c>
      <c r="L330" s="34" t="s">
        <v>52</v>
      </c>
      <c r="M330" s="34" t="s">
        <v>1001</v>
      </c>
      <c r="N330" s="36" t="s">
        <v>23</v>
      </c>
      <c r="O330" s="35">
        <v>317</v>
      </c>
      <c r="P330" s="45"/>
      <c r="Q330" s="45">
        <f t="shared" si="54"/>
        <v>0</v>
      </c>
      <c r="R330" s="5" t="str">
        <f t="shared" si="55"/>
        <v>OK</v>
      </c>
      <c r="S330" s="6" t="str">
        <f t="shared" si="56"/>
        <v>OK</v>
      </c>
      <c r="T330" s="6" t="str">
        <f t="shared" si="57"/>
        <v>OK</v>
      </c>
      <c r="U330" s="6" t="str">
        <f t="shared" si="58"/>
        <v>OK</v>
      </c>
      <c r="V330" s="6" t="str">
        <f t="shared" si="59"/>
        <v>OK</v>
      </c>
      <c r="W330" s="7">
        <f t="shared" si="60"/>
        <v>0</v>
      </c>
    </row>
    <row r="331" spans="1:23" ht="25.5" x14ac:dyDescent="0.2">
      <c r="A331" s="34" t="s">
        <v>1002</v>
      </c>
      <c r="B331" s="35" t="s">
        <v>1003</v>
      </c>
      <c r="C331" s="34" t="s">
        <v>26</v>
      </c>
      <c r="D331" s="34" t="s">
        <v>1004</v>
      </c>
      <c r="E331" s="36" t="s">
        <v>23</v>
      </c>
      <c r="F331" s="35">
        <v>20</v>
      </c>
      <c r="G331" s="39">
        <v>27.34</v>
      </c>
      <c r="H331" s="39">
        <v>546.79999999999995</v>
      </c>
      <c r="I331" s="21">
        <f t="shared" si="53"/>
        <v>1.313349337438149E-5</v>
      </c>
      <c r="J331" s="34" t="s">
        <v>1002</v>
      </c>
      <c r="K331" s="35" t="s">
        <v>1003</v>
      </c>
      <c r="L331" s="34" t="s">
        <v>26</v>
      </c>
      <c r="M331" s="34" t="s">
        <v>1004</v>
      </c>
      <c r="N331" s="36" t="s">
        <v>23</v>
      </c>
      <c r="O331" s="35">
        <v>20</v>
      </c>
      <c r="P331" s="45"/>
      <c r="Q331" s="45">
        <f t="shared" si="54"/>
        <v>0</v>
      </c>
      <c r="R331" s="5" t="str">
        <f t="shared" si="55"/>
        <v>OK</v>
      </c>
      <c r="S331" s="6" t="str">
        <f t="shared" si="56"/>
        <v>OK</v>
      </c>
      <c r="T331" s="6" t="str">
        <f t="shared" si="57"/>
        <v>OK</v>
      </c>
      <c r="U331" s="6" t="str">
        <f t="shared" si="58"/>
        <v>OK</v>
      </c>
      <c r="V331" s="6" t="str">
        <f t="shared" si="59"/>
        <v>OK</v>
      </c>
      <c r="W331" s="7">
        <f t="shared" si="60"/>
        <v>0</v>
      </c>
    </row>
    <row r="332" spans="1:23" x14ac:dyDescent="0.2">
      <c r="A332" s="34" t="s">
        <v>1005</v>
      </c>
      <c r="B332" s="35" t="s">
        <v>1006</v>
      </c>
      <c r="C332" s="34" t="s">
        <v>52</v>
      </c>
      <c r="D332" s="34" t="s">
        <v>1007</v>
      </c>
      <c r="E332" s="36" t="s">
        <v>20</v>
      </c>
      <c r="F332" s="35">
        <v>508.5</v>
      </c>
      <c r="G332" s="39">
        <v>32.1</v>
      </c>
      <c r="H332" s="39">
        <v>16322.85</v>
      </c>
      <c r="I332" s="20">
        <f t="shared" si="53"/>
        <v>3.9205567360282173E-4</v>
      </c>
      <c r="J332" s="34" t="s">
        <v>1005</v>
      </c>
      <c r="K332" s="35" t="s">
        <v>1006</v>
      </c>
      <c r="L332" s="34" t="s">
        <v>52</v>
      </c>
      <c r="M332" s="34" t="s">
        <v>1007</v>
      </c>
      <c r="N332" s="36" t="s">
        <v>20</v>
      </c>
      <c r="O332" s="35">
        <v>508.5</v>
      </c>
      <c r="P332" s="45"/>
      <c r="Q332" s="45">
        <f t="shared" si="54"/>
        <v>0</v>
      </c>
      <c r="R332" s="5" t="str">
        <f t="shared" si="55"/>
        <v>OK</v>
      </c>
      <c r="S332" s="6" t="str">
        <f t="shared" si="56"/>
        <v>OK</v>
      </c>
      <c r="T332" s="6" t="str">
        <f t="shared" si="57"/>
        <v>OK</v>
      </c>
      <c r="U332" s="6" t="str">
        <f t="shared" si="58"/>
        <v>OK</v>
      </c>
      <c r="V332" s="6" t="str">
        <f t="shared" si="59"/>
        <v>OK</v>
      </c>
      <c r="W332" s="7">
        <f t="shared" si="60"/>
        <v>0</v>
      </c>
    </row>
    <row r="333" spans="1:23" x14ac:dyDescent="0.2">
      <c r="A333" s="34" t="s">
        <v>1008</v>
      </c>
      <c r="B333" s="35" t="s">
        <v>1009</v>
      </c>
      <c r="C333" s="34" t="s">
        <v>52</v>
      </c>
      <c r="D333" s="34" t="s">
        <v>1010</v>
      </c>
      <c r="E333" s="36" t="s">
        <v>23</v>
      </c>
      <c r="F333" s="35">
        <v>339</v>
      </c>
      <c r="G333" s="39">
        <v>27.18</v>
      </c>
      <c r="H333" s="39">
        <v>9214.02</v>
      </c>
      <c r="I333" s="21">
        <f t="shared" si="53"/>
        <v>2.2130993164121902E-4</v>
      </c>
      <c r="J333" s="34" t="s">
        <v>1008</v>
      </c>
      <c r="K333" s="35" t="s">
        <v>1009</v>
      </c>
      <c r="L333" s="34" t="s">
        <v>52</v>
      </c>
      <c r="M333" s="34" t="s">
        <v>1010</v>
      </c>
      <c r="N333" s="36" t="s">
        <v>23</v>
      </c>
      <c r="O333" s="35">
        <v>339</v>
      </c>
      <c r="P333" s="45"/>
      <c r="Q333" s="45">
        <f t="shared" si="54"/>
        <v>0</v>
      </c>
      <c r="R333" s="5" t="str">
        <f t="shared" si="55"/>
        <v>OK</v>
      </c>
      <c r="S333" s="6" t="str">
        <f t="shared" si="56"/>
        <v>OK</v>
      </c>
      <c r="T333" s="6" t="str">
        <f t="shared" si="57"/>
        <v>OK</v>
      </c>
      <c r="U333" s="6" t="str">
        <f t="shared" si="58"/>
        <v>OK</v>
      </c>
      <c r="V333" s="6" t="str">
        <f t="shared" si="59"/>
        <v>OK</v>
      </c>
      <c r="W333" s="7">
        <f t="shared" si="60"/>
        <v>0</v>
      </c>
    </row>
    <row r="334" spans="1:23" x14ac:dyDescent="0.2">
      <c r="A334" s="32" t="s">
        <v>323</v>
      </c>
      <c r="B334" s="32"/>
      <c r="C334" s="32"/>
      <c r="D334" s="32" t="s">
        <v>1011</v>
      </c>
      <c r="E334" s="32"/>
      <c r="F334" s="33"/>
      <c r="G334" s="32"/>
      <c r="H334" s="38"/>
      <c r="I334" s="21">
        <f t="shared" ref="I334:I397" si="61">H334 / 41634010.42</f>
        <v>0</v>
      </c>
      <c r="J334" s="32" t="s">
        <v>323</v>
      </c>
      <c r="K334" s="32"/>
      <c r="L334" s="32"/>
      <c r="M334" s="32" t="s">
        <v>1011</v>
      </c>
      <c r="N334" s="32"/>
      <c r="O334" s="33"/>
      <c r="P334" s="44"/>
      <c r="Q334" s="44"/>
      <c r="R334" s="5" t="str">
        <f t="shared" si="55"/>
        <v>OK</v>
      </c>
      <c r="S334" s="6" t="str">
        <f t="shared" si="56"/>
        <v>OK</v>
      </c>
      <c r="T334" s="6" t="str">
        <f t="shared" si="57"/>
        <v>OK</v>
      </c>
      <c r="U334" s="6" t="str">
        <f t="shared" si="58"/>
        <v>OK</v>
      </c>
      <c r="V334" s="6" t="str">
        <f t="shared" si="59"/>
        <v>OK</v>
      </c>
      <c r="W334" s="7" t="str">
        <f t="shared" si="60"/>
        <v>-</v>
      </c>
    </row>
    <row r="335" spans="1:23" ht="38.25" x14ac:dyDescent="0.2">
      <c r="A335" s="34" t="s">
        <v>325</v>
      </c>
      <c r="B335" s="35" t="s">
        <v>956</v>
      </c>
      <c r="C335" s="51" t="s">
        <v>18</v>
      </c>
      <c r="D335" s="34" t="s">
        <v>957</v>
      </c>
      <c r="E335" s="36" t="s">
        <v>23</v>
      </c>
      <c r="F335" s="35">
        <v>3</v>
      </c>
      <c r="G335" s="39">
        <v>42.76</v>
      </c>
      <c r="H335" s="39">
        <v>128.28</v>
      </c>
      <c r="I335" s="21">
        <f t="shared" si="61"/>
        <v>3.0811348391837192E-6</v>
      </c>
      <c r="J335" s="34" t="s">
        <v>325</v>
      </c>
      <c r="K335" s="35" t="s">
        <v>956</v>
      </c>
      <c r="L335" s="34" t="s">
        <v>18</v>
      </c>
      <c r="M335" s="34" t="s">
        <v>957</v>
      </c>
      <c r="N335" s="36" t="s">
        <v>23</v>
      </c>
      <c r="O335" s="35">
        <v>3</v>
      </c>
      <c r="P335" s="45"/>
      <c r="Q335" s="45">
        <f t="shared" ref="Q335:Q338" si="62">P335*O335</f>
        <v>0</v>
      </c>
      <c r="R335" s="5" t="str">
        <f t="shared" ref="R335:R398" si="63">IF(D335=M335,"OK","ERRO")</f>
        <v>OK</v>
      </c>
      <c r="S335" s="6" t="str">
        <f t="shared" ref="S335:S398" si="64">IF(E335=N335,"OK","ERRO")</f>
        <v>OK</v>
      </c>
      <c r="T335" s="6" t="str">
        <f t="shared" ref="T335:T398" si="65">IF(F335=O335,"OK","ERRO")</f>
        <v>OK</v>
      </c>
      <c r="U335" s="6" t="str">
        <f t="shared" ref="U335:U398" si="66">IF(G335&gt;=P335,"OK","ERRO")</f>
        <v>OK</v>
      </c>
      <c r="V335" s="6" t="str">
        <f t="shared" ref="V335:V398" si="67">IF(Q335&lt;=H335,"OK","ERRO")</f>
        <v>OK</v>
      </c>
      <c r="W335" s="7">
        <f t="shared" ref="W335:W398" si="68">IFERROR(Q335/H335,"-")</f>
        <v>0</v>
      </c>
    </row>
    <row r="336" spans="1:23" x14ac:dyDescent="0.2">
      <c r="A336" s="34" t="s">
        <v>326</v>
      </c>
      <c r="B336" s="35" t="s">
        <v>1012</v>
      </c>
      <c r="C336" s="34" t="s">
        <v>52</v>
      </c>
      <c r="D336" s="34" t="s">
        <v>1013</v>
      </c>
      <c r="E336" s="36" t="s">
        <v>23</v>
      </c>
      <c r="F336" s="35">
        <v>4</v>
      </c>
      <c r="G336" s="39">
        <v>331.95</v>
      </c>
      <c r="H336" s="39">
        <v>1327.8</v>
      </c>
      <c r="I336" s="21">
        <f t="shared" si="61"/>
        <v>3.1892195505676195E-5</v>
      </c>
      <c r="J336" s="34" t="s">
        <v>326</v>
      </c>
      <c r="K336" s="35" t="s">
        <v>1012</v>
      </c>
      <c r="L336" s="34" t="s">
        <v>52</v>
      </c>
      <c r="M336" s="34" t="s">
        <v>1013</v>
      </c>
      <c r="N336" s="36" t="s">
        <v>23</v>
      </c>
      <c r="O336" s="35">
        <v>4</v>
      </c>
      <c r="P336" s="45"/>
      <c r="Q336" s="45">
        <f t="shared" si="62"/>
        <v>0</v>
      </c>
      <c r="R336" s="5" t="str">
        <f t="shared" si="63"/>
        <v>OK</v>
      </c>
      <c r="S336" s="6" t="str">
        <f t="shared" si="64"/>
        <v>OK</v>
      </c>
      <c r="T336" s="6" t="str">
        <f t="shared" si="65"/>
        <v>OK</v>
      </c>
      <c r="U336" s="6" t="str">
        <f t="shared" si="66"/>
        <v>OK</v>
      </c>
      <c r="V336" s="6" t="str">
        <f t="shared" si="67"/>
        <v>OK</v>
      </c>
      <c r="W336" s="7">
        <f t="shared" si="68"/>
        <v>0</v>
      </c>
    </row>
    <row r="337" spans="1:23" ht="38.25" x14ac:dyDescent="0.2">
      <c r="A337" s="34" t="s">
        <v>327</v>
      </c>
      <c r="B337" s="35" t="s">
        <v>1014</v>
      </c>
      <c r="C337" s="34" t="s">
        <v>26</v>
      </c>
      <c r="D337" s="34" t="s">
        <v>1015</v>
      </c>
      <c r="E337" s="36" t="s">
        <v>20</v>
      </c>
      <c r="F337" s="35">
        <v>27.6</v>
      </c>
      <c r="G337" s="39">
        <v>19.350000000000001</v>
      </c>
      <c r="H337" s="39">
        <v>534.05999999999995</v>
      </c>
      <c r="I337" s="21">
        <f t="shared" si="61"/>
        <v>1.2827493547041292E-5</v>
      </c>
      <c r="J337" s="34" t="s">
        <v>327</v>
      </c>
      <c r="K337" s="35" t="s">
        <v>1014</v>
      </c>
      <c r="L337" s="34" t="s">
        <v>26</v>
      </c>
      <c r="M337" s="34" t="s">
        <v>1015</v>
      </c>
      <c r="N337" s="36" t="s">
        <v>20</v>
      </c>
      <c r="O337" s="35">
        <v>27.6</v>
      </c>
      <c r="P337" s="45"/>
      <c r="Q337" s="45">
        <f t="shared" si="62"/>
        <v>0</v>
      </c>
      <c r="R337" s="5" t="str">
        <f t="shared" si="63"/>
        <v>OK</v>
      </c>
      <c r="S337" s="6" t="str">
        <f t="shared" si="64"/>
        <v>OK</v>
      </c>
      <c r="T337" s="6" t="str">
        <f t="shared" si="65"/>
        <v>OK</v>
      </c>
      <c r="U337" s="6" t="str">
        <f t="shared" si="66"/>
        <v>OK</v>
      </c>
      <c r="V337" s="6" t="str">
        <f t="shared" si="67"/>
        <v>OK</v>
      </c>
      <c r="W337" s="7">
        <f t="shared" si="68"/>
        <v>0</v>
      </c>
    </row>
    <row r="338" spans="1:23" ht="38.25" x14ac:dyDescent="0.2">
      <c r="A338" s="34" t="s">
        <v>328</v>
      </c>
      <c r="B338" s="35" t="s">
        <v>1016</v>
      </c>
      <c r="C338" s="34" t="s">
        <v>26</v>
      </c>
      <c r="D338" s="34" t="s">
        <v>1017</v>
      </c>
      <c r="E338" s="36" t="s">
        <v>20</v>
      </c>
      <c r="F338" s="35">
        <v>238.05</v>
      </c>
      <c r="G338" s="39">
        <v>28.61</v>
      </c>
      <c r="H338" s="39">
        <v>6810.61</v>
      </c>
      <c r="I338" s="21">
        <f t="shared" si="61"/>
        <v>1.6358284804406789E-4</v>
      </c>
      <c r="J338" s="34" t="s">
        <v>328</v>
      </c>
      <c r="K338" s="35" t="s">
        <v>1016</v>
      </c>
      <c r="L338" s="34" t="s">
        <v>26</v>
      </c>
      <c r="M338" s="34" t="s">
        <v>1017</v>
      </c>
      <c r="N338" s="36" t="s">
        <v>20</v>
      </c>
      <c r="O338" s="35">
        <v>238.05</v>
      </c>
      <c r="P338" s="45"/>
      <c r="Q338" s="45">
        <f t="shared" si="62"/>
        <v>0</v>
      </c>
      <c r="R338" s="5" t="str">
        <f t="shared" si="63"/>
        <v>OK</v>
      </c>
      <c r="S338" s="6" t="str">
        <f t="shared" si="64"/>
        <v>OK</v>
      </c>
      <c r="T338" s="6" t="str">
        <f t="shared" si="65"/>
        <v>OK</v>
      </c>
      <c r="U338" s="6" t="str">
        <f t="shared" si="66"/>
        <v>OK</v>
      </c>
      <c r="V338" s="6" t="str">
        <f t="shared" si="67"/>
        <v>OK</v>
      </c>
      <c r="W338" s="7">
        <f t="shared" si="68"/>
        <v>0</v>
      </c>
    </row>
    <row r="339" spans="1:23" ht="25.5" x14ac:dyDescent="0.2">
      <c r="A339" s="34" t="s">
        <v>329</v>
      </c>
      <c r="B339" s="35" t="s">
        <v>236</v>
      </c>
      <c r="C339" s="34" t="s">
        <v>26</v>
      </c>
      <c r="D339" s="34" t="s">
        <v>923</v>
      </c>
      <c r="E339" s="36" t="s">
        <v>20</v>
      </c>
      <c r="F339" s="35">
        <v>24</v>
      </c>
      <c r="G339" s="39">
        <v>9.06</v>
      </c>
      <c r="H339" s="39">
        <v>217.44</v>
      </c>
      <c r="I339" s="21">
        <f t="shared" si="61"/>
        <v>5.2226532540700649E-6</v>
      </c>
      <c r="J339" s="34" t="s">
        <v>329</v>
      </c>
      <c r="K339" s="35" t="s">
        <v>236</v>
      </c>
      <c r="L339" s="34" t="s">
        <v>26</v>
      </c>
      <c r="M339" s="34" t="s">
        <v>923</v>
      </c>
      <c r="N339" s="36" t="s">
        <v>20</v>
      </c>
      <c r="O339" s="35">
        <v>24</v>
      </c>
      <c r="P339" s="45"/>
      <c r="Q339" s="45">
        <f t="shared" ref="Q339:Q398" si="69">P339*O339</f>
        <v>0</v>
      </c>
      <c r="R339" s="5" t="str">
        <f t="shared" si="63"/>
        <v>OK</v>
      </c>
      <c r="S339" s="6" t="str">
        <f t="shared" si="64"/>
        <v>OK</v>
      </c>
      <c r="T339" s="6" t="str">
        <f t="shared" si="65"/>
        <v>OK</v>
      </c>
      <c r="U339" s="6" t="str">
        <f t="shared" si="66"/>
        <v>OK</v>
      </c>
      <c r="V339" s="6" t="str">
        <f t="shared" si="67"/>
        <v>OK</v>
      </c>
      <c r="W339" s="7">
        <f t="shared" si="68"/>
        <v>0</v>
      </c>
    </row>
    <row r="340" spans="1:23" ht="25.5" x14ac:dyDescent="0.2">
      <c r="A340" s="34" t="s">
        <v>330</v>
      </c>
      <c r="B340" s="35" t="s">
        <v>925</v>
      </c>
      <c r="C340" s="34" t="s">
        <v>26</v>
      </c>
      <c r="D340" s="34" t="s">
        <v>926</v>
      </c>
      <c r="E340" s="36" t="s">
        <v>20</v>
      </c>
      <c r="F340" s="35">
        <v>24</v>
      </c>
      <c r="G340" s="39">
        <v>17.75</v>
      </c>
      <c r="H340" s="39">
        <v>426</v>
      </c>
      <c r="I340" s="20">
        <f t="shared" si="61"/>
        <v>1.0232019344342566E-5</v>
      </c>
      <c r="J340" s="34" t="s">
        <v>330</v>
      </c>
      <c r="K340" s="35" t="s">
        <v>925</v>
      </c>
      <c r="L340" s="34" t="s">
        <v>26</v>
      </c>
      <c r="M340" s="34" t="s">
        <v>926</v>
      </c>
      <c r="N340" s="36" t="s">
        <v>20</v>
      </c>
      <c r="O340" s="35">
        <v>24</v>
      </c>
      <c r="P340" s="45"/>
      <c r="Q340" s="45">
        <f t="shared" si="69"/>
        <v>0</v>
      </c>
      <c r="R340" s="5" t="str">
        <f t="shared" si="63"/>
        <v>OK</v>
      </c>
      <c r="S340" s="6" t="str">
        <f t="shared" si="64"/>
        <v>OK</v>
      </c>
      <c r="T340" s="6" t="str">
        <f t="shared" si="65"/>
        <v>OK</v>
      </c>
      <c r="U340" s="6" t="str">
        <f t="shared" si="66"/>
        <v>OK</v>
      </c>
      <c r="V340" s="6" t="str">
        <f t="shared" si="67"/>
        <v>OK</v>
      </c>
      <c r="W340" s="7">
        <f t="shared" si="68"/>
        <v>0</v>
      </c>
    </row>
    <row r="341" spans="1:23" ht="38.25" x14ac:dyDescent="0.2">
      <c r="A341" s="34" t="s">
        <v>331</v>
      </c>
      <c r="B341" s="35" t="s">
        <v>74</v>
      </c>
      <c r="C341" s="34" t="s">
        <v>26</v>
      </c>
      <c r="D341" s="34" t="s">
        <v>75</v>
      </c>
      <c r="E341" s="36" t="s">
        <v>20</v>
      </c>
      <c r="F341" s="35">
        <v>1361.6</v>
      </c>
      <c r="G341" s="39">
        <v>4.97</v>
      </c>
      <c r="H341" s="39">
        <v>6767.15</v>
      </c>
      <c r="I341" s="21">
        <f t="shared" si="61"/>
        <v>1.6253898992034694E-4</v>
      </c>
      <c r="J341" s="34" t="s">
        <v>331</v>
      </c>
      <c r="K341" s="35" t="s">
        <v>74</v>
      </c>
      <c r="L341" s="34" t="s">
        <v>26</v>
      </c>
      <c r="M341" s="34" t="s">
        <v>75</v>
      </c>
      <c r="N341" s="36" t="s">
        <v>20</v>
      </c>
      <c r="O341" s="35">
        <v>1361.6</v>
      </c>
      <c r="P341" s="45"/>
      <c r="Q341" s="45">
        <f t="shared" si="69"/>
        <v>0</v>
      </c>
      <c r="R341" s="5" t="str">
        <f t="shared" si="63"/>
        <v>OK</v>
      </c>
      <c r="S341" s="6" t="str">
        <f t="shared" si="64"/>
        <v>OK</v>
      </c>
      <c r="T341" s="6" t="str">
        <f t="shared" si="65"/>
        <v>OK</v>
      </c>
      <c r="U341" s="6" t="str">
        <f t="shared" si="66"/>
        <v>OK</v>
      </c>
      <c r="V341" s="6" t="str">
        <f t="shared" si="67"/>
        <v>OK</v>
      </c>
      <c r="W341" s="7">
        <f t="shared" si="68"/>
        <v>0</v>
      </c>
    </row>
    <row r="342" spans="1:23" ht="38.25" x14ac:dyDescent="0.2">
      <c r="A342" s="34" t="s">
        <v>332</v>
      </c>
      <c r="B342" s="35" t="s">
        <v>81</v>
      </c>
      <c r="C342" s="34" t="s">
        <v>26</v>
      </c>
      <c r="D342" s="34" t="s">
        <v>82</v>
      </c>
      <c r="E342" s="36" t="s">
        <v>20</v>
      </c>
      <c r="F342" s="35">
        <v>607.20000000000005</v>
      </c>
      <c r="G342" s="39">
        <v>7.72</v>
      </c>
      <c r="H342" s="39">
        <v>4687.58</v>
      </c>
      <c r="I342" s="21">
        <f t="shared" si="61"/>
        <v>1.1259016253087635E-4</v>
      </c>
      <c r="J342" s="34" t="s">
        <v>332</v>
      </c>
      <c r="K342" s="35" t="s">
        <v>81</v>
      </c>
      <c r="L342" s="34" t="s">
        <v>26</v>
      </c>
      <c r="M342" s="34" t="s">
        <v>82</v>
      </c>
      <c r="N342" s="36" t="s">
        <v>20</v>
      </c>
      <c r="O342" s="35">
        <v>607.20000000000005</v>
      </c>
      <c r="P342" s="45"/>
      <c r="Q342" s="45">
        <f t="shared" si="69"/>
        <v>0</v>
      </c>
      <c r="R342" s="5" t="str">
        <f t="shared" si="63"/>
        <v>OK</v>
      </c>
      <c r="S342" s="6" t="str">
        <f t="shared" si="64"/>
        <v>OK</v>
      </c>
      <c r="T342" s="6" t="str">
        <f t="shared" si="65"/>
        <v>OK</v>
      </c>
      <c r="U342" s="6" t="str">
        <f t="shared" si="66"/>
        <v>OK</v>
      </c>
      <c r="V342" s="6" t="str">
        <f t="shared" si="67"/>
        <v>OK</v>
      </c>
      <c r="W342" s="7">
        <f t="shared" si="68"/>
        <v>0</v>
      </c>
    </row>
    <row r="343" spans="1:23" ht="38.25" x14ac:dyDescent="0.2">
      <c r="A343" s="34" t="s">
        <v>333</v>
      </c>
      <c r="B343" s="35" t="s">
        <v>1018</v>
      </c>
      <c r="C343" s="34" t="s">
        <v>26</v>
      </c>
      <c r="D343" s="34" t="s">
        <v>1019</v>
      </c>
      <c r="E343" s="36" t="s">
        <v>20</v>
      </c>
      <c r="F343" s="35">
        <v>11.5</v>
      </c>
      <c r="G343" s="39">
        <v>28.61</v>
      </c>
      <c r="H343" s="39">
        <v>329.01</v>
      </c>
      <c r="I343" s="21">
        <f t="shared" si="61"/>
        <v>7.9024335316482349E-6</v>
      </c>
      <c r="J343" s="34" t="s">
        <v>333</v>
      </c>
      <c r="K343" s="35" t="s">
        <v>1018</v>
      </c>
      <c r="L343" s="34" t="s">
        <v>26</v>
      </c>
      <c r="M343" s="34" t="s">
        <v>1019</v>
      </c>
      <c r="N343" s="36" t="s">
        <v>20</v>
      </c>
      <c r="O343" s="35">
        <v>11.5</v>
      </c>
      <c r="P343" s="45"/>
      <c r="Q343" s="45">
        <f t="shared" si="69"/>
        <v>0</v>
      </c>
      <c r="R343" s="5" t="str">
        <f t="shared" si="63"/>
        <v>OK</v>
      </c>
      <c r="S343" s="6" t="str">
        <f t="shared" si="64"/>
        <v>OK</v>
      </c>
      <c r="T343" s="6" t="str">
        <f t="shared" si="65"/>
        <v>OK</v>
      </c>
      <c r="U343" s="6" t="str">
        <f t="shared" si="66"/>
        <v>OK</v>
      </c>
      <c r="V343" s="6" t="str">
        <f t="shared" si="67"/>
        <v>OK</v>
      </c>
      <c r="W343" s="7">
        <f t="shared" si="68"/>
        <v>0</v>
      </c>
    </row>
    <row r="344" spans="1:23" ht="38.25" x14ac:dyDescent="0.2">
      <c r="A344" s="34" t="s">
        <v>1020</v>
      </c>
      <c r="B344" s="35" t="s">
        <v>896</v>
      </c>
      <c r="C344" s="34" t="s">
        <v>26</v>
      </c>
      <c r="D344" s="34" t="s">
        <v>897</v>
      </c>
      <c r="E344" s="36" t="s">
        <v>20</v>
      </c>
      <c r="F344" s="35">
        <v>65.55</v>
      </c>
      <c r="G344" s="39">
        <v>62.26</v>
      </c>
      <c r="H344" s="39">
        <v>4081.14</v>
      </c>
      <c r="I344" s="21">
        <f t="shared" si="61"/>
        <v>9.8024186448286899E-5</v>
      </c>
      <c r="J344" s="34" t="s">
        <v>1020</v>
      </c>
      <c r="K344" s="35" t="s">
        <v>896</v>
      </c>
      <c r="L344" s="34" t="s">
        <v>26</v>
      </c>
      <c r="M344" s="34" t="s">
        <v>897</v>
      </c>
      <c r="N344" s="36" t="s">
        <v>20</v>
      </c>
      <c r="O344" s="35">
        <v>65.55</v>
      </c>
      <c r="P344" s="45"/>
      <c r="Q344" s="45">
        <f t="shared" si="69"/>
        <v>0</v>
      </c>
      <c r="R344" s="5" t="str">
        <f t="shared" si="63"/>
        <v>OK</v>
      </c>
      <c r="S344" s="6" t="str">
        <f t="shared" si="64"/>
        <v>OK</v>
      </c>
      <c r="T344" s="6" t="str">
        <f t="shared" si="65"/>
        <v>OK</v>
      </c>
      <c r="U344" s="6" t="str">
        <f t="shared" si="66"/>
        <v>OK</v>
      </c>
      <c r="V344" s="6" t="str">
        <f t="shared" si="67"/>
        <v>OK</v>
      </c>
      <c r="W344" s="7">
        <f t="shared" si="68"/>
        <v>0</v>
      </c>
    </row>
    <row r="345" spans="1:23" ht="25.5" x14ac:dyDescent="0.2">
      <c r="A345" s="34" t="s">
        <v>1021</v>
      </c>
      <c r="B345" s="35" t="s">
        <v>256</v>
      </c>
      <c r="C345" s="34" t="s">
        <v>26</v>
      </c>
      <c r="D345" s="34" t="s">
        <v>257</v>
      </c>
      <c r="E345" s="36" t="s">
        <v>23</v>
      </c>
      <c r="F345" s="35">
        <v>29</v>
      </c>
      <c r="G345" s="39">
        <v>35.39</v>
      </c>
      <c r="H345" s="39">
        <v>1026.31</v>
      </c>
      <c r="I345" s="21">
        <f t="shared" si="61"/>
        <v>2.4650760031202392E-5</v>
      </c>
      <c r="J345" s="34" t="s">
        <v>1021</v>
      </c>
      <c r="K345" s="35" t="s">
        <v>256</v>
      </c>
      <c r="L345" s="34" t="s">
        <v>26</v>
      </c>
      <c r="M345" s="34" t="s">
        <v>257</v>
      </c>
      <c r="N345" s="36" t="s">
        <v>23</v>
      </c>
      <c r="O345" s="35">
        <v>29</v>
      </c>
      <c r="P345" s="45"/>
      <c r="Q345" s="45">
        <f t="shared" si="69"/>
        <v>0</v>
      </c>
      <c r="R345" s="5" t="str">
        <f t="shared" si="63"/>
        <v>OK</v>
      </c>
      <c r="S345" s="6" t="str">
        <f t="shared" si="64"/>
        <v>OK</v>
      </c>
      <c r="T345" s="6" t="str">
        <f t="shared" si="65"/>
        <v>OK</v>
      </c>
      <c r="U345" s="6" t="str">
        <f t="shared" si="66"/>
        <v>OK</v>
      </c>
      <c r="V345" s="6" t="str">
        <f t="shared" si="67"/>
        <v>OK</v>
      </c>
      <c r="W345" s="7">
        <f t="shared" si="68"/>
        <v>0</v>
      </c>
    </row>
    <row r="346" spans="1:23" x14ac:dyDescent="0.2">
      <c r="A346" s="32" t="s">
        <v>334</v>
      </c>
      <c r="B346" s="32"/>
      <c r="C346" s="32"/>
      <c r="D346" s="32" t="s">
        <v>1022</v>
      </c>
      <c r="E346" s="32"/>
      <c r="F346" s="33"/>
      <c r="G346" s="32"/>
      <c r="H346" s="38"/>
      <c r="I346" s="20">
        <f t="shared" si="61"/>
        <v>0</v>
      </c>
      <c r="J346" s="32" t="s">
        <v>334</v>
      </c>
      <c r="K346" s="32"/>
      <c r="L346" s="32"/>
      <c r="M346" s="32" t="s">
        <v>1022</v>
      </c>
      <c r="N346" s="32"/>
      <c r="O346" s="33"/>
      <c r="P346" s="44"/>
      <c r="Q346" s="44"/>
      <c r="R346" s="5" t="str">
        <f t="shared" si="63"/>
        <v>OK</v>
      </c>
      <c r="S346" s="6" t="str">
        <f t="shared" si="64"/>
        <v>OK</v>
      </c>
      <c r="T346" s="6" t="str">
        <f t="shared" si="65"/>
        <v>OK</v>
      </c>
      <c r="U346" s="6" t="str">
        <f t="shared" si="66"/>
        <v>OK</v>
      </c>
      <c r="V346" s="6" t="str">
        <f t="shared" si="67"/>
        <v>OK</v>
      </c>
      <c r="W346" s="7" t="str">
        <f t="shared" si="68"/>
        <v>-</v>
      </c>
    </row>
    <row r="347" spans="1:23" x14ac:dyDescent="0.2">
      <c r="A347" s="32" t="s">
        <v>335</v>
      </c>
      <c r="B347" s="32"/>
      <c r="C347" s="32"/>
      <c r="D347" s="32" t="s">
        <v>1023</v>
      </c>
      <c r="E347" s="32"/>
      <c r="F347" s="33"/>
      <c r="G347" s="32"/>
      <c r="H347" s="38"/>
      <c r="I347" s="21">
        <f t="shared" si="61"/>
        <v>0</v>
      </c>
      <c r="J347" s="32" t="s">
        <v>335</v>
      </c>
      <c r="K347" s="32"/>
      <c r="L347" s="32"/>
      <c r="M347" s="32" t="s">
        <v>1023</v>
      </c>
      <c r="N347" s="32"/>
      <c r="O347" s="33"/>
      <c r="P347" s="44"/>
      <c r="Q347" s="44"/>
      <c r="R347" s="5" t="str">
        <f t="shared" si="63"/>
        <v>OK</v>
      </c>
      <c r="S347" s="6" t="str">
        <f t="shared" si="64"/>
        <v>OK</v>
      </c>
      <c r="T347" s="6" t="str">
        <f t="shared" si="65"/>
        <v>OK</v>
      </c>
      <c r="U347" s="6" t="str">
        <f t="shared" si="66"/>
        <v>OK</v>
      </c>
      <c r="V347" s="6" t="str">
        <f t="shared" si="67"/>
        <v>OK</v>
      </c>
      <c r="W347" s="7" t="str">
        <f t="shared" si="68"/>
        <v>-</v>
      </c>
    </row>
    <row r="348" spans="1:23" ht="38.25" x14ac:dyDescent="0.2">
      <c r="A348" s="34" t="s">
        <v>1024</v>
      </c>
      <c r="B348" s="35" t="s">
        <v>1025</v>
      </c>
      <c r="C348" s="51" t="s">
        <v>18</v>
      </c>
      <c r="D348" s="34" t="s">
        <v>1026</v>
      </c>
      <c r="E348" s="36" t="s">
        <v>125</v>
      </c>
      <c r="F348" s="35">
        <v>1</v>
      </c>
      <c r="G348" s="39">
        <v>23639.08</v>
      </c>
      <c r="H348" s="39">
        <v>23639.08</v>
      </c>
      <c r="I348" s="21">
        <f t="shared" si="61"/>
        <v>5.6778291981798477E-4</v>
      </c>
      <c r="J348" s="34" t="s">
        <v>1024</v>
      </c>
      <c r="K348" s="35" t="s">
        <v>1025</v>
      </c>
      <c r="L348" s="34" t="s">
        <v>18</v>
      </c>
      <c r="M348" s="34" t="s">
        <v>1026</v>
      </c>
      <c r="N348" s="36" t="s">
        <v>125</v>
      </c>
      <c r="O348" s="35">
        <v>1</v>
      </c>
      <c r="P348" s="45"/>
      <c r="Q348" s="45">
        <f t="shared" si="69"/>
        <v>0</v>
      </c>
      <c r="R348" s="5" t="str">
        <f t="shared" si="63"/>
        <v>OK</v>
      </c>
      <c r="S348" s="6" t="str">
        <f t="shared" si="64"/>
        <v>OK</v>
      </c>
      <c r="T348" s="6" t="str">
        <f t="shared" si="65"/>
        <v>OK</v>
      </c>
      <c r="U348" s="6" t="str">
        <f t="shared" si="66"/>
        <v>OK</v>
      </c>
      <c r="V348" s="6" t="str">
        <f t="shared" si="67"/>
        <v>OK</v>
      </c>
      <c r="W348" s="7">
        <f t="shared" si="68"/>
        <v>0</v>
      </c>
    </row>
    <row r="349" spans="1:23" x14ac:dyDescent="0.2">
      <c r="A349" s="32" t="s">
        <v>336</v>
      </c>
      <c r="B349" s="32"/>
      <c r="C349" s="32"/>
      <c r="D349" s="32" t="s">
        <v>1027</v>
      </c>
      <c r="E349" s="32"/>
      <c r="F349" s="33"/>
      <c r="G349" s="32"/>
      <c r="H349" s="38"/>
      <c r="I349" s="21">
        <f t="shared" si="61"/>
        <v>0</v>
      </c>
      <c r="J349" s="32" t="s">
        <v>336</v>
      </c>
      <c r="K349" s="32"/>
      <c r="L349" s="32"/>
      <c r="M349" s="32" t="s">
        <v>1027</v>
      </c>
      <c r="N349" s="32"/>
      <c r="O349" s="33"/>
      <c r="P349" s="44"/>
      <c r="Q349" s="44"/>
      <c r="R349" s="5" t="str">
        <f t="shared" si="63"/>
        <v>OK</v>
      </c>
      <c r="S349" s="6" t="str">
        <f t="shared" si="64"/>
        <v>OK</v>
      </c>
      <c r="T349" s="6" t="str">
        <f t="shared" si="65"/>
        <v>OK</v>
      </c>
      <c r="U349" s="6" t="str">
        <f t="shared" si="66"/>
        <v>OK</v>
      </c>
      <c r="V349" s="6" t="str">
        <f t="shared" si="67"/>
        <v>OK</v>
      </c>
      <c r="W349" s="7" t="str">
        <f t="shared" si="68"/>
        <v>-</v>
      </c>
    </row>
    <row r="350" spans="1:23" ht="51" x14ac:dyDescent="0.2">
      <c r="A350" s="34" t="s">
        <v>1028</v>
      </c>
      <c r="B350" s="35" t="s">
        <v>1029</v>
      </c>
      <c r="C350" s="51" t="s">
        <v>18</v>
      </c>
      <c r="D350" s="34" t="s">
        <v>1030</v>
      </c>
      <c r="E350" s="36" t="s">
        <v>23</v>
      </c>
      <c r="F350" s="35">
        <v>1</v>
      </c>
      <c r="G350" s="39">
        <v>9613.4599999999991</v>
      </c>
      <c r="H350" s="39">
        <v>9613.4599999999991</v>
      </c>
      <c r="I350" s="21">
        <f t="shared" si="61"/>
        <v>2.3090401100014902E-4</v>
      </c>
      <c r="J350" s="34" t="s">
        <v>1028</v>
      </c>
      <c r="K350" s="35" t="s">
        <v>1029</v>
      </c>
      <c r="L350" s="34" t="s">
        <v>18</v>
      </c>
      <c r="M350" s="34" t="s">
        <v>1030</v>
      </c>
      <c r="N350" s="36" t="s">
        <v>23</v>
      </c>
      <c r="O350" s="35">
        <v>1</v>
      </c>
      <c r="P350" s="45"/>
      <c r="Q350" s="45">
        <f t="shared" si="69"/>
        <v>0</v>
      </c>
      <c r="R350" s="5" t="str">
        <f t="shared" si="63"/>
        <v>OK</v>
      </c>
      <c r="S350" s="6" t="str">
        <f t="shared" si="64"/>
        <v>OK</v>
      </c>
      <c r="T350" s="6" t="str">
        <f t="shared" si="65"/>
        <v>OK</v>
      </c>
      <c r="U350" s="6" t="str">
        <f t="shared" si="66"/>
        <v>OK</v>
      </c>
      <c r="V350" s="6" t="str">
        <f t="shared" si="67"/>
        <v>OK</v>
      </c>
      <c r="W350" s="7">
        <f t="shared" si="68"/>
        <v>0</v>
      </c>
    </row>
    <row r="351" spans="1:23" x14ac:dyDescent="0.2">
      <c r="A351" s="32" t="s">
        <v>337</v>
      </c>
      <c r="B351" s="32"/>
      <c r="C351" s="32"/>
      <c r="D351" s="32" t="s">
        <v>1031</v>
      </c>
      <c r="E351" s="32"/>
      <c r="F351" s="33"/>
      <c r="G351" s="32"/>
      <c r="H351" s="38"/>
      <c r="I351" s="21">
        <f t="shared" si="61"/>
        <v>0</v>
      </c>
      <c r="J351" s="32" t="s">
        <v>337</v>
      </c>
      <c r="K351" s="32"/>
      <c r="L351" s="32"/>
      <c r="M351" s="32" t="s">
        <v>1031</v>
      </c>
      <c r="N351" s="32"/>
      <c r="O351" s="33"/>
      <c r="P351" s="44"/>
      <c r="Q351" s="44"/>
      <c r="R351" s="5" t="str">
        <f t="shared" si="63"/>
        <v>OK</v>
      </c>
      <c r="S351" s="6" t="str">
        <f t="shared" si="64"/>
        <v>OK</v>
      </c>
      <c r="T351" s="6" t="str">
        <f t="shared" si="65"/>
        <v>OK</v>
      </c>
      <c r="U351" s="6" t="str">
        <f t="shared" si="66"/>
        <v>OK</v>
      </c>
      <c r="V351" s="6" t="str">
        <f t="shared" si="67"/>
        <v>OK</v>
      </c>
      <c r="W351" s="7" t="str">
        <f t="shared" si="68"/>
        <v>-</v>
      </c>
    </row>
    <row r="352" spans="1:23" ht="38.25" x14ac:dyDescent="0.2">
      <c r="A352" s="34" t="s">
        <v>1032</v>
      </c>
      <c r="B352" s="35" t="s">
        <v>1033</v>
      </c>
      <c r="C352" s="51" t="s">
        <v>18</v>
      </c>
      <c r="D352" s="34" t="s">
        <v>1034</v>
      </c>
      <c r="E352" s="36" t="s">
        <v>23</v>
      </c>
      <c r="F352" s="35">
        <v>1</v>
      </c>
      <c r="G352" s="39">
        <v>7411.27</v>
      </c>
      <c r="H352" s="39">
        <v>7411.27</v>
      </c>
      <c r="I352" s="21">
        <f t="shared" si="61"/>
        <v>1.7800999531959093E-4</v>
      </c>
      <c r="J352" s="34" t="s">
        <v>1032</v>
      </c>
      <c r="K352" s="35" t="s">
        <v>1033</v>
      </c>
      <c r="L352" s="34" t="s">
        <v>18</v>
      </c>
      <c r="M352" s="34" t="s">
        <v>1034</v>
      </c>
      <c r="N352" s="36" t="s">
        <v>23</v>
      </c>
      <c r="O352" s="35">
        <v>1</v>
      </c>
      <c r="P352" s="45"/>
      <c r="Q352" s="45">
        <f t="shared" si="69"/>
        <v>0</v>
      </c>
      <c r="R352" s="5" t="str">
        <f t="shared" si="63"/>
        <v>OK</v>
      </c>
      <c r="S352" s="6" t="str">
        <f t="shared" si="64"/>
        <v>OK</v>
      </c>
      <c r="T352" s="6" t="str">
        <f t="shared" si="65"/>
        <v>OK</v>
      </c>
      <c r="U352" s="6" t="str">
        <f t="shared" si="66"/>
        <v>OK</v>
      </c>
      <c r="V352" s="6" t="str">
        <f t="shared" si="67"/>
        <v>OK</v>
      </c>
      <c r="W352" s="7">
        <f t="shared" si="68"/>
        <v>0</v>
      </c>
    </row>
    <row r="353" spans="1:23" ht="38.25" x14ac:dyDescent="0.2">
      <c r="A353" s="34" t="s">
        <v>1035</v>
      </c>
      <c r="B353" s="35" t="s">
        <v>1036</v>
      </c>
      <c r="C353" s="51" t="s">
        <v>18</v>
      </c>
      <c r="D353" s="34" t="s">
        <v>1037</v>
      </c>
      <c r="E353" s="36" t="s">
        <v>23</v>
      </c>
      <c r="F353" s="35">
        <v>1</v>
      </c>
      <c r="G353" s="39">
        <v>6621.82</v>
      </c>
      <c r="H353" s="39">
        <v>6621.82</v>
      </c>
      <c r="I353" s="21">
        <f t="shared" si="61"/>
        <v>1.5904833411914201E-4</v>
      </c>
      <c r="J353" s="34" t="s">
        <v>1035</v>
      </c>
      <c r="K353" s="35" t="s">
        <v>1036</v>
      </c>
      <c r="L353" s="34" t="s">
        <v>18</v>
      </c>
      <c r="M353" s="34" t="s">
        <v>1037</v>
      </c>
      <c r="N353" s="36" t="s">
        <v>23</v>
      </c>
      <c r="O353" s="35">
        <v>1</v>
      </c>
      <c r="P353" s="45"/>
      <c r="Q353" s="45">
        <f t="shared" si="69"/>
        <v>0</v>
      </c>
      <c r="R353" s="5" t="str">
        <f t="shared" si="63"/>
        <v>OK</v>
      </c>
      <c r="S353" s="6" t="str">
        <f t="shared" si="64"/>
        <v>OK</v>
      </c>
      <c r="T353" s="6" t="str">
        <f t="shared" si="65"/>
        <v>OK</v>
      </c>
      <c r="U353" s="6" t="str">
        <f t="shared" si="66"/>
        <v>OK</v>
      </c>
      <c r="V353" s="6" t="str">
        <f t="shared" si="67"/>
        <v>OK</v>
      </c>
      <c r="W353" s="7">
        <f t="shared" si="68"/>
        <v>0</v>
      </c>
    </row>
    <row r="354" spans="1:23" x14ac:dyDescent="0.2">
      <c r="A354" s="32" t="s">
        <v>338</v>
      </c>
      <c r="B354" s="32"/>
      <c r="C354" s="32"/>
      <c r="D354" s="32" t="s">
        <v>1038</v>
      </c>
      <c r="E354" s="32"/>
      <c r="F354" s="33"/>
      <c r="G354" s="32"/>
      <c r="H354" s="38"/>
      <c r="I354" s="21">
        <f t="shared" si="61"/>
        <v>0</v>
      </c>
      <c r="J354" s="32" t="s">
        <v>338</v>
      </c>
      <c r="K354" s="32"/>
      <c r="L354" s="32"/>
      <c r="M354" s="32" t="s">
        <v>1038</v>
      </c>
      <c r="N354" s="32"/>
      <c r="O354" s="33"/>
      <c r="P354" s="44"/>
      <c r="Q354" s="44"/>
      <c r="R354" s="5" t="str">
        <f t="shared" si="63"/>
        <v>OK</v>
      </c>
      <c r="S354" s="6" t="str">
        <f t="shared" si="64"/>
        <v>OK</v>
      </c>
      <c r="T354" s="6" t="str">
        <f t="shared" si="65"/>
        <v>OK</v>
      </c>
      <c r="U354" s="6" t="str">
        <f t="shared" si="66"/>
        <v>OK</v>
      </c>
      <c r="V354" s="6" t="str">
        <f t="shared" si="67"/>
        <v>OK</v>
      </c>
      <c r="W354" s="7" t="str">
        <f t="shared" si="68"/>
        <v>-</v>
      </c>
    </row>
    <row r="355" spans="1:23" ht="38.25" x14ac:dyDescent="0.2">
      <c r="A355" s="34" t="s">
        <v>1039</v>
      </c>
      <c r="B355" s="35" t="s">
        <v>1040</v>
      </c>
      <c r="C355" s="51" t="s">
        <v>18</v>
      </c>
      <c r="D355" s="34" t="s">
        <v>1041</v>
      </c>
      <c r="E355" s="36" t="s">
        <v>23</v>
      </c>
      <c r="F355" s="35">
        <v>1</v>
      </c>
      <c r="G355" s="39">
        <v>7754.14</v>
      </c>
      <c r="H355" s="39">
        <v>7754.14</v>
      </c>
      <c r="I355" s="21">
        <f t="shared" si="61"/>
        <v>1.8624532976230159E-4</v>
      </c>
      <c r="J355" s="34" t="s">
        <v>1039</v>
      </c>
      <c r="K355" s="35" t="s">
        <v>1040</v>
      </c>
      <c r="L355" s="34" t="s">
        <v>18</v>
      </c>
      <c r="M355" s="34" t="s">
        <v>1041</v>
      </c>
      <c r="N355" s="36" t="s">
        <v>23</v>
      </c>
      <c r="O355" s="35">
        <v>1</v>
      </c>
      <c r="P355" s="45"/>
      <c r="Q355" s="45">
        <f t="shared" si="69"/>
        <v>0</v>
      </c>
      <c r="R355" s="5" t="str">
        <f t="shared" si="63"/>
        <v>OK</v>
      </c>
      <c r="S355" s="6" t="str">
        <f t="shared" si="64"/>
        <v>OK</v>
      </c>
      <c r="T355" s="6" t="str">
        <f t="shared" si="65"/>
        <v>OK</v>
      </c>
      <c r="U355" s="6" t="str">
        <f t="shared" si="66"/>
        <v>OK</v>
      </c>
      <c r="V355" s="6" t="str">
        <f t="shared" si="67"/>
        <v>OK</v>
      </c>
      <c r="W355" s="7">
        <f t="shared" si="68"/>
        <v>0</v>
      </c>
    </row>
    <row r="356" spans="1:23" x14ac:dyDescent="0.2">
      <c r="A356" s="32" t="s">
        <v>339</v>
      </c>
      <c r="B356" s="32"/>
      <c r="C356" s="32"/>
      <c r="D356" s="32" t="s">
        <v>1042</v>
      </c>
      <c r="E356" s="32"/>
      <c r="F356" s="33"/>
      <c r="G356" s="32"/>
      <c r="H356" s="38"/>
      <c r="I356" s="21">
        <f t="shared" si="61"/>
        <v>0</v>
      </c>
      <c r="J356" s="32" t="s">
        <v>339</v>
      </c>
      <c r="K356" s="32"/>
      <c r="L356" s="32"/>
      <c r="M356" s="32" t="s">
        <v>1042</v>
      </c>
      <c r="N356" s="32"/>
      <c r="O356" s="33"/>
      <c r="P356" s="44"/>
      <c r="Q356" s="44"/>
      <c r="R356" s="5" t="str">
        <f t="shared" si="63"/>
        <v>OK</v>
      </c>
      <c r="S356" s="6" t="str">
        <f t="shared" si="64"/>
        <v>OK</v>
      </c>
      <c r="T356" s="6" t="str">
        <f t="shared" si="65"/>
        <v>OK</v>
      </c>
      <c r="U356" s="6" t="str">
        <f t="shared" si="66"/>
        <v>OK</v>
      </c>
      <c r="V356" s="6" t="str">
        <f t="shared" si="67"/>
        <v>OK</v>
      </c>
      <c r="W356" s="7" t="str">
        <f t="shared" si="68"/>
        <v>-</v>
      </c>
    </row>
    <row r="357" spans="1:23" ht="51" x14ac:dyDescent="0.2">
      <c r="A357" s="34" t="s">
        <v>1043</v>
      </c>
      <c r="B357" s="35" t="s">
        <v>1044</v>
      </c>
      <c r="C357" s="51" t="s">
        <v>18</v>
      </c>
      <c r="D357" s="34" t="s">
        <v>1045</v>
      </c>
      <c r="E357" s="36" t="s">
        <v>125</v>
      </c>
      <c r="F357" s="35">
        <v>1</v>
      </c>
      <c r="G357" s="39">
        <v>2412.83</v>
      </c>
      <c r="H357" s="39">
        <v>2412.83</v>
      </c>
      <c r="I357" s="21">
        <f t="shared" si="61"/>
        <v>5.7953340926314725E-5</v>
      </c>
      <c r="J357" s="34" t="s">
        <v>1043</v>
      </c>
      <c r="K357" s="35" t="s">
        <v>1044</v>
      </c>
      <c r="L357" s="34" t="s">
        <v>18</v>
      </c>
      <c r="M357" s="34" t="s">
        <v>1045</v>
      </c>
      <c r="N357" s="36" t="s">
        <v>125</v>
      </c>
      <c r="O357" s="35">
        <v>1</v>
      </c>
      <c r="P357" s="45"/>
      <c r="Q357" s="45">
        <f t="shared" si="69"/>
        <v>0</v>
      </c>
      <c r="R357" s="5" t="str">
        <f t="shared" si="63"/>
        <v>OK</v>
      </c>
      <c r="S357" s="6" t="str">
        <f t="shared" si="64"/>
        <v>OK</v>
      </c>
      <c r="T357" s="6" t="str">
        <f t="shared" si="65"/>
        <v>OK</v>
      </c>
      <c r="U357" s="6" t="str">
        <f t="shared" si="66"/>
        <v>OK</v>
      </c>
      <c r="V357" s="6" t="str">
        <f t="shared" si="67"/>
        <v>OK</v>
      </c>
      <c r="W357" s="7">
        <f t="shared" si="68"/>
        <v>0</v>
      </c>
    </row>
    <row r="358" spans="1:23" ht="25.5" x14ac:dyDescent="0.2">
      <c r="A358" s="34" t="s">
        <v>1046</v>
      </c>
      <c r="B358" s="35" t="s">
        <v>1047</v>
      </c>
      <c r="C358" s="34" t="s">
        <v>52</v>
      </c>
      <c r="D358" s="34" t="s">
        <v>1048</v>
      </c>
      <c r="E358" s="36" t="s">
        <v>23</v>
      </c>
      <c r="F358" s="35">
        <v>2</v>
      </c>
      <c r="G358" s="39">
        <v>86.12</v>
      </c>
      <c r="H358" s="39">
        <v>172.24</v>
      </c>
      <c r="I358" s="21">
        <f t="shared" si="61"/>
        <v>4.1370023752806663E-6</v>
      </c>
      <c r="J358" s="34" t="s">
        <v>1046</v>
      </c>
      <c r="K358" s="35" t="s">
        <v>1047</v>
      </c>
      <c r="L358" s="34" t="s">
        <v>52</v>
      </c>
      <c r="M358" s="34" t="s">
        <v>1048</v>
      </c>
      <c r="N358" s="36" t="s">
        <v>23</v>
      </c>
      <c r="O358" s="35">
        <v>2</v>
      </c>
      <c r="P358" s="45"/>
      <c r="Q358" s="45">
        <f t="shared" si="69"/>
        <v>0</v>
      </c>
      <c r="R358" s="5" t="str">
        <f t="shared" si="63"/>
        <v>OK</v>
      </c>
      <c r="S358" s="6" t="str">
        <f t="shared" si="64"/>
        <v>OK</v>
      </c>
      <c r="T358" s="6" t="str">
        <f t="shared" si="65"/>
        <v>OK</v>
      </c>
      <c r="U358" s="6" t="str">
        <f t="shared" si="66"/>
        <v>OK</v>
      </c>
      <c r="V358" s="6" t="str">
        <f t="shared" si="67"/>
        <v>OK</v>
      </c>
      <c r="W358" s="7">
        <f t="shared" si="68"/>
        <v>0</v>
      </c>
    </row>
    <row r="359" spans="1:23" ht="25.5" x14ac:dyDescent="0.2">
      <c r="A359" s="34" t="s">
        <v>1049</v>
      </c>
      <c r="B359" s="35" t="s">
        <v>1050</v>
      </c>
      <c r="C359" s="37" t="s">
        <v>18</v>
      </c>
      <c r="D359" s="34" t="s">
        <v>1051</v>
      </c>
      <c r="E359" s="36" t="s">
        <v>125</v>
      </c>
      <c r="F359" s="35">
        <v>1</v>
      </c>
      <c r="G359" s="39">
        <v>4849.95</v>
      </c>
      <c r="H359" s="39">
        <v>4849.95</v>
      </c>
      <c r="I359" s="21">
        <f t="shared" si="61"/>
        <v>1.16490099105855E-4</v>
      </c>
      <c r="J359" s="34" t="s">
        <v>1049</v>
      </c>
      <c r="K359" s="35" t="s">
        <v>1050</v>
      </c>
      <c r="L359" s="34" t="s">
        <v>18</v>
      </c>
      <c r="M359" s="34" t="s">
        <v>1051</v>
      </c>
      <c r="N359" s="36" t="s">
        <v>125</v>
      </c>
      <c r="O359" s="35">
        <v>1</v>
      </c>
      <c r="P359" s="45"/>
      <c r="Q359" s="45">
        <f t="shared" si="69"/>
        <v>0</v>
      </c>
      <c r="R359" s="5" t="str">
        <f t="shared" si="63"/>
        <v>OK</v>
      </c>
      <c r="S359" s="6" t="str">
        <f t="shared" si="64"/>
        <v>OK</v>
      </c>
      <c r="T359" s="6" t="str">
        <f t="shared" si="65"/>
        <v>OK</v>
      </c>
      <c r="U359" s="6" t="str">
        <f t="shared" si="66"/>
        <v>OK</v>
      </c>
      <c r="V359" s="6" t="str">
        <f t="shared" si="67"/>
        <v>OK</v>
      </c>
      <c r="W359" s="7">
        <f t="shared" si="68"/>
        <v>0</v>
      </c>
    </row>
    <row r="360" spans="1:23" ht="25.5" x14ac:dyDescent="0.2">
      <c r="A360" s="34" t="s">
        <v>1052</v>
      </c>
      <c r="B360" s="35" t="s">
        <v>1053</v>
      </c>
      <c r="C360" s="37" t="s">
        <v>18</v>
      </c>
      <c r="D360" s="34" t="s">
        <v>1054</v>
      </c>
      <c r="E360" s="36" t="s">
        <v>125</v>
      </c>
      <c r="F360" s="35">
        <v>1</v>
      </c>
      <c r="G360" s="39">
        <v>284.54000000000002</v>
      </c>
      <c r="H360" s="39">
        <v>284.54000000000002</v>
      </c>
      <c r="I360" s="21">
        <f t="shared" si="61"/>
        <v>6.8343163949277797E-6</v>
      </c>
      <c r="J360" s="34" t="s">
        <v>1052</v>
      </c>
      <c r="K360" s="35" t="s">
        <v>1053</v>
      </c>
      <c r="L360" s="34" t="s">
        <v>18</v>
      </c>
      <c r="M360" s="34" t="s">
        <v>1054</v>
      </c>
      <c r="N360" s="36" t="s">
        <v>125</v>
      </c>
      <c r="O360" s="35">
        <v>1</v>
      </c>
      <c r="P360" s="45"/>
      <c r="Q360" s="45">
        <f t="shared" si="69"/>
        <v>0</v>
      </c>
      <c r="R360" s="5" t="str">
        <f t="shared" si="63"/>
        <v>OK</v>
      </c>
      <c r="S360" s="6" t="str">
        <f t="shared" si="64"/>
        <v>OK</v>
      </c>
      <c r="T360" s="6" t="str">
        <f t="shared" si="65"/>
        <v>OK</v>
      </c>
      <c r="U360" s="6" t="str">
        <f t="shared" si="66"/>
        <v>OK</v>
      </c>
      <c r="V360" s="6" t="str">
        <f t="shared" si="67"/>
        <v>OK</v>
      </c>
      <c r="W360" s="7">
        <f t="shared" si="68"/>
        <v>0</v>
      </c>
    </row>
    <row r="361" spans="1:23" ht="38.25" x14ac:dyDescent="0.2">
      <c r="A361" s="34" t="s">
        <v>1055</v>
      </c>
      <c r="B361" s="35" t="s">
        <v>1056</v>
      </c>
      <c r="C361" s="37" t="s">
        <v>18</v>
      </c>
      <c r="D361" s="34" t="s">
        <v>1057</v>
      </c>
      <c r="E361" s="36" t="s">
        <v>125</v>
      </c>
      <c r="F361" s="35">
        <v>1</v>
      </c>
      <c r="G361" s="39">
        <v>296.76</v>
      </c>
      <c r="H361" s="39">
        <v>296.76</v>
      </c>
      <c r="I361" s="21">
        <f t="shared" si="61"/>
        <v>7.1278264333969478E-6</v>
      </c>
      <c r="J361" s="34" t="s">
        <v>1055</v>
      </c>
      <c r="K361" s="35" t="s">
        <v>1056</v>
      </c>
      <c r="L361" s="34" t="s">
        <v>18</v>
      </c>
      <c r="M361" s="34" t="s">
        <v>1057</v>
      </c>
      <c r="N361" s="36" t="s">
        <v>125</v>
      </c>
      <c r="O361" s="35">
        <v>1</v>
      </c>
      <c r="P361" s="45"/>
      <c r="Q361" s="45">
        <f t="shared" si="69"/>
        <v>0</v>
      </c>
      <c r="R361" s="5" t="str">
        <f t="shared" si="63"/>
        <v>OK</v>
      </c>
      <c r="S361" s="6" t="str">
        <f t="shared" si="64"/>
        <v>OK</v>
      </c>
      <c r="T361" s="6" t="str">
        <f t="shared" si="65"/>
        <v>OK</v>
      </c>
      <c r="U361" s="6" t="str">
        <f t="shared" si="66"/>
        <v>OK</v>
      </c>
      <c r="V361" s="6" t="str">
        <f t="shared" si="67"/>
        <v>OK</v>
      </c>
      <c r="W361" s="7">
        <f t="shared" si="68"/>
        <v>0</v>
      </c>
    </row>
    <row r="362" spans="1:23" ht="25.5" x14ac:dyDescent="0.2">
      <c r="A362" s="34" t="s">
        <v>1058</v>
      </c>
      <c r="B362" s="35" t="s">
        <v>1059</v>
      </c>
      <c r="C362" s="34" t="s">
        <v>26</v>
      </c>
      <c r="D362" s="34" t="s">
        <v>1060</v>
      </c>
      <c r="E362" s="36" t="s">
        <v>23</v>
      </c>
      <c r="F362" s="35">
        <v>2</v>
      </c>
      <c r="G362" s="39">
        <v>21.94</v>
      </c>
      <c r="H362" s="39">
        <v>43.88</v>
      </c>
      <c r="I362" s="21">
        <f t="shared" si="61"/>
        <v>1.0539460301167884E-6</v>
      </c>
      <c r="J362" s="34" t="s">
        <v>1058</v>
      </c>
      <c r="K362" s="35" t="s">
        <v>1059</v>
      </c>
      <c r="L362" s="34" t="s">
        <v>26</v>
      </c>
      <c r="M362" s="34" t="s">
        <v>1060</v>
      </c>
      <c r="N362" s="36" t="s">
        <v>23</v>
      </c>
      <c r="O362" s="35">
        <v>2</v>
      </c>
      <c r="P362" s="45"/>
      <c r="Q362" s="45">
        <f t="shared" si="69"/>
        <v>0</v>
      </c>
      <c r="R362" s="5" t="str">
        <f t="shared" si="63"/>
        <v>OK</v>
      </c>
      <c r="S362" s="6" t="str">
        <f t="shared" si="64"/>
        <v>OK</v>
      </c>
      <c r="T362" s="6" t="str">
        <f t="shared" si="65"/>
        <v>OK</v>
      </c>
      <c r="U362" s="6" t="str">
        <f t="shared" si="66"/>
        <v>OK</v>
      </c>
      <c r="V362" s="6" t="str">
        <f t="shared" si="67"/>
        <v>OK</v>
      </c>
      <c r="W362" s="7">
        <f t="shared" si="68"/>
        <v>0</v>
      </c>
    </row>
    <row r="363" spans="1:23" x14ac:dyDescent="0.2">
      <c r="A363" s="32" t="s">
        <v>358</v>
      </c>
      <c r="B363" s="32"/>
      <c r="C363" s="32"/>
      <c r="D363" s="32" t="s">
        <v>298</v>
      </c>
      <c r="E363" s="32"/>
      <c r="F363" s="33"/>
      <c r="G363" s="32"/>
      <c r="H363" s="38"/>
      <c r="I363" s="20">
        <f t="shared" si="61"/>
        <v>0</v>
      </c>
      <c r="J363" s="32" t="s">
        <v>358</v>
      </c>
      <c r="K363" s="32"/>
      <c r="L363" s="32"/>
      <c r="M363" s="32" t="s">
        <v>298</v>
      </c>
      <c r="N363" s="32"/>
      <c r="O363" s="33"/>
      <c r="P363" s="44"/>
      <c r="Q363" s="44"/>
      <c r="R363" s="5" t="str">
        <f t="shared" si="63"/>
        <v>OK</v>
      </c>
      <c r="S363" s="6" t="str">
        <f t="shared" si="64"/>
        <v>OK</v>
      </c>
      <c r="T363" s="6" t="str">
        <f t="shared" si="65"/>
        <v>OK</v>
      </c>
      <c r="U363" s="6" t="str">
        <f t="shared" si="66"/>
        <v>OK</v>
      </c>
      <c r="V363" s="6" t="str">
        <f t="shared" si="67"/>
        <v>OK</v>
      </c>
      <c r="W363" s="7" t="str">
        <f t="shared" si="68"/>
        <v>-</v>
      </c>
    </row>
    <row r="364" spans="1:23" x14ac:dyDescent="0.2">
      <c r="A364" s="32" t="s">
        <v>359</v>
      </c>
      <c r="B364" s="32"/>
      <c r="C364" s="32"/>
      <c r="D364" s="32" t="s">
        <v>1061</v>
      </c>
      <c r="E364" s="32"/>
      <c r="F364" s="33"/>
      <c r="G364" s="32"/>
      <c r="H364" s="38"/>
      <c r="I364" s="21">
        <f t="shared" si="61"/>
        <v>0</v>
      </c>
      <c r="J364" s="32" t="s">
        <v>359</v>
      </c>
      <c r="K364" s="32"/>
      <c r="L364" s="32"/>
      <c r="M364" s="32" t="s">
        <v>1061</v>
      </c>
      <c r="N364" s="32"/>
      <c r="O364" s="33"/>
      <c r="P364" s="44"/>
      <c r="Q364" s="44"/>
      <c r="R364" s="5" t="str">
        <f t="shared" si="63"/>
        <v>OK</v>
      </c>
      <c r="S364" s="6" t="str">
        <f t="shared" si="64"/>
        <v>OK</v>
      </c>
      <c r="T364" s="6" t="str">
        <f t="shared" si="65"/>
        <v>OK</v>
      </c>
      <c r="U364" s="6" t="str">
        <f t="shared" si="66"/>
        <v>OK</v>
      </c>
      <c r="V364" s="6" t="str">
        <f t="shared" si="67"/>
        <v>OK</v>
      </c>
      <c r="W364" s="7" t="str">
        <f t="shared" si="68"/>
        <v>-</v>
      </c>
    </row>
    <row r="365" spans="1:23" ht="38.25" x14ac:dyDescent="0.2">
      <c r="A365" s="34" t="s">
        <v>1062</v>
      </c>
      <c r="B365" s="35" t="s">
        <v>1063</v>
      </c>
      <c r="C365" s="51" t="s">
        <v>18</v>
      </c>
      <c r="D365" s="34" t="s">
        <v>1064</v>
      </c>
      <c r="E365" s="36" t="s">
        <v>23</v>
      </c>
      <c r="F365" s="35">
        <v>1</v>
      </c>
      <c r="G365" s="39">
        <v>38.94</v>
      </c>
      <c r="H365" s="39">
        <v>38.94</v>
      </c>
      <c r="I365" s="21">
        <f t="shared" si="61"/>
        <v>9.3529303584201767E-7</v>
      </c>
      <c r="J365" s="34" t="s">
        <v>1062</v>
      </c>
      <c r="K365" s="35" t="s">
        <v>1063</v>
      </c>
      <c r="L365" s="34" t="s">
        <v>18</v>
      </c>
      <c r="M365" s="34" t="s">
        <v>1064</v>
      </c>
      <c r="N365" s="36" t="s">
        <v>23</v>
      </c>
      <c r="O365" s="35">
        <v>1</v>
      </c>
      <c r="P365" s="45"/>
      <c r="Q365" s="45">
        <f t="shared" si="69"/>
        <v>0</v>
      </c>
      <c r="R365" s="5" t="str">
        <f t="shared" si="63"/>
        <v>OK</v>
      </c>
      <c r="S365" s="6" t="str">
        <f t="shared" si="64"/>
        <v>OK</v>
      </c>
      <c r="T365" s="6" t="str">
        <f t="shared" si="65"/>
        <v>OK</v>
      </c>
      <c r="U365" s="6" t="str">
        <f t="shared" si="66"/>
        <v>OK</v>
      </c>
      <c r="V365" s="6" t="str">
        <f t="shared" si="67"/>
        <v>OK</v>
      </c>
      <c r="W365" s="7">
        <f t="shared" si="68"/>
        <v>0</v>
      </c>
    </row>
    <row r="366" spans="1:23" ht="38.25" x14ac:dyDescent="0.2">
      <c r="A366" s="34" t="s">
        <v>1065</v>
      </c>
      <c r="B366" s="35" t="s">
        <v>353</v>
      </c>
      <c r="C366" s="51" t="s">
        <v>18</v>
      </c>
      <c r="D366" s="34" t="s">
        <v>354</v>
      </c>
      <c r="E366" s="36" t="s">
        <v>23</v>
      </c>
      <c r="F366" s="35">
        <v>5</v>
      </c>
      <c r="G366" s="39">
        <v>46.96</v>
      </c>
      <c r="H366" s="39">
        <v>234.8</v>
      </c>
      <c r="I366" s="20">
        <f t="shared" si="61"/>
        <v>5.6396200517644008E-6</v>
      </c>
      <c r="J366" s="34" t="s">
        <v>1065</v>
      </c>
      <c r="K366" s="35" t="s">
        <v>353</v>
      </c>
      <c r="L366" s="34" t="s">
        <v>18</v>
      </c>
      <c r="M366" s="34" t="s">
        <v>354</v>
      </c>
      <c r="N366" s="36" t="s">
        <v>23</v>
      </c>
      <c r="O366" s="35">
        <v>5</v>
      </c>
      <c r="P366" s="45"/>
      <c r="Q366" s="45">
        <f t="shared" si="69"/>
        <v>0</v>
      </c>
      <c r="R366" s="5" t="str">
        <f t="shared" si="63"/>
        <v>OK</v>
      </c>
      <c r="S366" s="6" t="str">
        <f t="shared" si="64"/>
        <v>OK</v>
      </c>
      <c r="T366" s="6" t="str">
        <f t="shared" si="65"/>
        <v>OK</v>
      </c>
      <c r="U366" s="6" t="str">
        <f t="shared" si="66"/>
        <v>OK</v>
      </c>
      <c r="V366" s="6" t="str">
        <f t="shared" si="67"/>
        <v>OK</v>
      </c>
      <c r="W366" s="7">
        <f t="shared" si="68"/>
        <v>0</v>
      </c>
    </row>
    <row r="367" spans="1:23" ht="25.5" x14ac:dyDescent="0.2">
      <c r="A367" s="34" t="s">
        <v>1066</v>
      </c>
      <c r="B367" s="35" t="s">
        <v>1067</v>
      </c>
      <c r="C367" s="51" t="s">
        <v>18</v>
      </c>
      <c r="D367" s="34" t="s">
        <v>1068</v>
      </c>
      <c r="E367" s="36" t="s">
        <v>44</v>
      </c>
      <c r="F367" s="35">
        <v>1</v>
      </c>
      <c r="G367" s="39">
        <v>63.7</v>
      </c>
      <c r="H367" s="39">
        <v>63.7</v>
      </c>
      <c r="I367" s="21">
        <f t="shared" si="61"/>
        <v>1.5299991367009894E-6</v>
      </c>
      <c r="J367" s="34" t="s">
        <v>1066</v>
      </c>
      <c r="K367" s="35" t="s">
        <v>1067</v>
      </c>
      <c r="L367" s="34" t="s">
        <v>18</v>
      </c>
      <c r="M367" s="34" t="s">
        <v>1068</v>
      </c>
      <c r="N367" s="36" t="s">
        <v>44</v>
      </c>
      <c r="O367" s="35">
        <v>1</v>
      </c>
      <c r="P367" s="45"/>
      <c r="Q367" s="45">
        <f t="shared" si="69"/>
        <v>0</v>
      </c>
      <c r="R367" s="5" t="str">
        <f t="shared" si="63"/>
        <v>OK</v>
      </c>
      <c r="S367" s="6" t="str">
        <f t="shared" si="64"/>
        <v>OK</v>
      </c>
      <c r="T367" s="6" t="str">
        <f t="shared" si="65"/>
        <v>OK</v>
      </c>
      <c r="U367" s="6" t="str">
        <f t="shared" si="66"/>
        <v>OK</v>
      </c>
      <c r="V367" s="6" t="str">
        <f t="shared" si="67"/>
        <v>OK</v>
      </c>
      <c r="W367" s="7">
        <f t="shared" si="68"/>
        <v>0</v>
      </c>
    </row>
    <row r="368" spans="1:23" ht="38.25" x14ac:dyDescent="0.2">
      <c r="A368" s="34" t="s">
        <v>1069</v>
      </c>
      <c r="B368" s="35" t="s">
        <v>1070</v>
      </c>
      <c r="C368" s="51" t="s">
        <v>18</v>
      </c>
      <c r="D368" s="34" t="s">
        <v>1071</v>
      </c>
      <c r="E368" s="36" t="s">
        <v>125</v>
      </c>
      <c r="F368" s="35">
        <v>1</v>
      </c>
      <c r="G368" s="39">
        <v>49.26</v>
      </c>
      <c r="H368" s="39">
        <v>49.26</v>
      </c>
      <c r="I368" s="21">
        <f t="shared" si="61"/>
        <v>1.1831673072824292E-6</v>
      </c>
      <c r="J368" s="34" t="s">
        <v>1069</v>
      </c>
      <c r="K368" s="35" t="s">
        <v>1070</v>
      </c>
      <c r="L368" s="34" t="s">
        <v>18</v>
      </c>
      <c r="M368" s="34" t="s">
        <v>1071</v>
      </c>
      <c r="N368" s="36" t="s">
        <v>125</v>
      </c>
      <c r="O368" s="35">
        <v>1</v>
      </c>
      <c r="P368" s="45"/>
      <c r="Q368" s="45">
        <f t="shared" si="69"/>
        <v>0</v>
      </c>
      <c r="R368" s="5" t="str">
        <f t="shared" si="63"/>
        <v>OK</v>
      </c>
      <c r="S368" s="6" t="str">
        <f t="shared" si="64"/>
        <v>OK</v>
      </c>
      <c r="T368" s="6" t="str">
        <f t="shared" si="65"/>
        <v>OK</v>
      </c>
      <c r="U368" s="6" t="str">
        <f t="shared" si="66"/>
        <v>OK</v>
      </c>
      <c r="V368" s="6" t="str">
        <f t="shared" si="67"/>
        <v>OK</v>
      </c>
      <c r="W368" s="7">
        <f t="shared" si="68"/>
        <v>0</v>
      </c>
    </row>
    <row r="369" spans="1:23" ht="38.25" x14ac:dyDescent="0.2">
      <c r="A369" s="34" t="s">
        <v>1072</v>
      </c>
      <c r="B369" s="35" t="s">
        <v>1073</v>
      </c>
      <c r="C369" s="51" t="s">
        <v>18</v>
      </c>
      <c r="D369" s="34" t="s">
        <v>1074</v>
      </c>
      <c r="E369" s="36" t="s">
        <v>125</v>
      </c>
      <c r="F369" s="35">
        <v>1</v>
      </c>
      <c r="G369" s="39">
        <v>49.26</v>
      </c>
      <c r="H369" s="39">
        <v>49.26</v>
      </c>
      <c r="I369" s="21">
        <f t="shared" si="61"/>
        <v>1.1831673072824292E-6</v>
      </c>
      <c r="J369" s="34" t="s">
        <v>1072</v>
      </c>
      <c r="K369" s="35" t="s">
        <v>1073</v>
      </c>
      <c r="L369" s="34" t="s">
        <v>18</v>
      </c>
      <c r="M369" s="34" t="s">
        <v>1074</v>
      </c>
      <c r="N369" s="36" t="s">
        <v>125</v>
      </c>
      <c r="O369" s="35">
        <v>1</v>
      </c>
      <c r="P369" s="45"/>
      <c r="Q369" s="45">
        <f t="shared" si="69"/>
        <v>0</v>
      </c>
      <c r="R369" s="5" t="str">
        <f t="shared" si="63"/>
        <v>OK</v>
      </c>
      <c r="S369" s="6" t="str">
        <f t="shared" si="64"/>
        <v>OK</v>
      </c>
      <c r="T369" s="6" t="str">
        <f t="shared" si="65"/>
        <v>OK</v>
      </c>
      <c r="U369" s="6" t="str">
        <f t="shared" si="66"/>
        <v>OK</v>
      </c>
      <c r="V369" s="6" t="str">
        <f t="shared" si="67"/>
        <v>OK</v>
      </c>
      <c r="W369" s="7">
        <f t="shared" si="68"/>
        <v>0</v>
      </c>
    </row>
    <row r="370" spans="1:23" ht="63.75" x14ac:dyDescent="0.2">
      <c r="A370" s="34" t="s">
        <v>1075</v>
      </c>
      <c r="B370" s="35" t="s">
        <v>346</v>
      </c>
      <c r="C370" s="51" t="s">
        <v>18</v>
      </c>
      <c r="D370" s="34" t="s">
        <v>347</v>
      </c>
      <c r="E370" s="36" t="s">
        <v>348</v>
      </c>
      <c r="F370" s="35">
        <v>4</v>
      </c>
      <c r="G370" s="39">
        <v>34.49</v>
      </c>
      <c r="H370" s="39">
        <v>137.96</v>
      </c>
      <c r="I370" s="21">
        <f t="shared" si="61"/>
        <v>3.313637062782865E-6</v>
      </c>
      <c r="J370" s="34" t="s">
        <v>1075</v>
      </c>
      <c r="K370" s="35" t="s">
        <v>346</v>
      </c>
      <c r="L370" s="34" t="s">
        <v>18</v>
      </c>
      <c r="M370" s="34" t="s">
        <v>347</v>
      </c>
      <c r="N370" s="36" t="s">
        <v>348</v>
      </c>
      <c r="O370" s="35">
        <v>4</v>
      </c>
      <c r="P370" s="45"/>
      <c r="Q370" s="45">
        <f t="shared" si="69"/>
        <v>0</v>
      </c>
      <c r="R370" s="5" t="str">
        <f t="shared" si="63"/>
        <v>OK</v>
      </c>
      <c r="S370" s="6" t="str">
        <f t="shared" si="64"/>
        <v>OK</v>
      </c>
      <c r="T370" s="6" t="str">
        <f t="shared" si="65"/>
        <v>OK</v>
      </c>
      <c r="U370" s="6" t="str">
        <f t="shared" si="66"/>
        <v>OK</v>
      </c>
      <c r="V370" s="6" t="str">
        <f t="shared" si="67"/>
        <v>OK</v>
      </c>
      <c r="W370" s="7">
        <f t="shared" si="68"/>
        <v>0</v>
      </c>
    </row>
    <row r="371" spans="1:23" ht="51" x14ac:dyDescent="0.2">
      <c r="A371" s="34" t="s">
        <v>1076</v>
      </c>
      <c r="B371" s="35" t="s">
        <v>351</v>
      </c>
      <c r="C371" s="51" t="s">
        <v>18</v>
      </c>
      <c r="D371" s="34" t="s">
        <v>352</v>
      </c>
      <c r="E371" s="36" t="s">
        <v>23</v>
      </c>
      <c r="F371" s="35">
        <v>2</v>
      </c>
      <c r="G371" s="39">
        <v>35.21</v>
      </c>
      <c r="H371" s="39">
        <v>70.42</v>
      </c>
      <c r="I371" s="21">
        <f t="shared" si="61"/>
        <v>1.6914056390342807E-6</v>
      </c>
      <c r="J371" s="34" t="s">
        <v>1076</v>
      </c>
      <c r="K371" s="35" t="s">
        <v>351</v>
      </c>
      <c r="L371" s="34" t="s">
        <v>18</v>
      </c>
      <c r="M371" s="34" t="s">
        <v>352</v>
      </c>
      <c r="N371" s="36" t="s">
        <v>23</v>
      </c>
      <c r="O371" s="35">
        <v>2</v>
      </c>
      <c r="P371" s="45"/>
      <c r="Q371" s="45">
        <f t="shared" si="69"/>
        <v>0</v>
      </c>
      <c r="R371" s="5" t="str">
        <f t="shared" si="63"/>
        <v>OK</v>
      </c>
      <c r="S371" s="6" t="str">
        <f t="shared" si="64"/>
        <v>OK</v>
      </c>
      <c r="T371" s="6" t="str">
        <f t="shared" si="65"/>
        <v>OK</v>
      </c>
      <c r="U371" s="6" t="str">
        <f t="shared" si="66"/>
        <v>OK</v>
      </c>
      <c r="V371" s="6" t="str">
        <f t="shared" si="67"/>
        <v>OK</v>
      </c>
      <c r="W371" s="7">
        <f t="shared" si="68"/>
        <v>0</v>
      </c>
    </row>
    <row r="372" spans="1:23" ht="51" x14ac:dyDescent="0.2">
      <c r="A372" s="34" t="s">
        <v>1077</v>
      </c>
      <c r="B372" s="35" t="s">
        <v>1078</v>
      </c>
      <c r="C372" s="51" t="s">
        <v>18</v>
      </c>
      <c r="D372" s="34" t="s">
        <v>1079</v>
      </c>
      <c r="E372" s="36" t="s">
        <v>23</v>
      </c>
      <c r="F372" s="35">
        <v>10</v>
      </c>
      <c r="G372" s="39">
        <v>46.08</v>
      </c>
      <c r="H372" s="39">
        <v>460.8</v>
      </c>
      <c r="I372" s="20">
        <f t="shared" si="61"/>
        <v>1.1067874445711397E-5</v>
      </c>
      <c r="J372" s="34" t="s">
        <v>1077</v>
      </c>
      <c r="K372" s="35" t="s">
        <v>1078</v>
      </c>
      <c r="L372" s="34" t="s">
        <v>18</v>
      </c>
      <c r="M372" s="34" t="s">
        <v>1079</v>
      </c>
      <c r="N372" s="36" t="s">
        <v>23</v>
      </c>
      <c r="O372" s="35">
        <v>10</v>
      </c>
      <c r="P372" s="45"/>
      <c r="Q372" s="45">
        <f t="shared" si="69"/>
        <v>0</v>
      </c>
      <c r="R372" s="5" t="str">
        <f t="shared" si="63"/>
        <v>OK</v>
      </c>
      <c r="S372" s="6" t="str">
        <f t="shared" si="64"/>
        <v>OK</v>
      </c>
      <c r="T372" s="6" t="str">
        <f t="shared" si="65"/>
        <v>OK</v>
      </c>
      <c r="U372" s="6" t="str">
        <f t="shared" si="66"/>
        <v>OK</v>
      </c>
      <c r="V372" s="6" t="str">
        <f t="shared" si="67"/>
        <v>OK</v>
      </c>
      <c r="W372" s="7">
        <f t="shared" si="68"/>
        <v>0</v>
      </c>
    </row>
    <row r="373" spans="1:23" ht="63.75" x14ac:dyDescent="0.2">
      <c r="A373" s="34" t="s">
        <v>1080</v>
      </c>
      <c r="B373" s="35" t="s">
        <v>1081</v>
      </c>
      <c r="C373" s="51" t="s">
        <v>18</v>
      </c>
      <c r="D373" s="34" t="s">
        <v>86</v>
      </c>
      <c r="E373" s="36" t="s">
        <v>23</v>
      </c>
      <c r="F373" s="35">
        <v>28</v>
      </c>
      <c r="G373" s="39">
        <v>32.1</v>
      </c>
      <c r="H373" s="39">
        <v>898.8</v>
      </c>
      <c r="I373" s="21">
        <f t="shared" si="61"/>
        <v>2.1588119687077697E-5</v>
      </c>
      <c r="J373" s="34" t="s">
        <v>1080</v>
      </c>
      <c r="K373" s="35" t="s">
        <v>1081</v>
      </c>
      <c r="L373" s="34" t="s">
        <v>18</v>
      </c>
      <c r="M373" s="34" t="s">
        <v>86</v>
      </c>
      <c r="N373" s="36" t="s">
        <v>23</v>
      </c>
      <c r="O373" s="35">
        <v>28</v>
      </c>
      <c r="P373" s="45"/>
      <c r="Q373" s="45">
        <f t="shared" si="69"/>
        <v>0</v>
      </c>
      <c r="R373" s="5" t="str">
        <f t="shared" si="63"/>
        <v>OK</v>
      </c>
      <c r="S373" s="6" t="str">
        <f t="shared" si="64"/>
        <v>OK</v>
      </c>
      <c r="T373" s="6" t="str">
        <f t="shared" si="65"/>
        <v>OK</v>
      </c>
      <c r="U373" s="6" t="str">
        <f t="shared" si="66"/>
        <v>OK</v>
      </c>
      <c r="V373" s="6" t="str">
        <f t="shared" si="67"/>
        <v>OK</v>
      </c>
      <c r="W373" s="7">
        <f t="shared" si="68"/>
        <v>0</v>
      </c>
    </row>
    <row r="374" spans="1:23" ht="51" x14ac:dyDescent="0.2">
      <c r="A374" s="34" t="s">
        <v>1082</v>
      </c>
      <c r="B374" s="35" t="s">
        <v>340</v>
      </c>
      <c r="C374" s="51" t="s">
        <v>18</v>
      </c>
      <c r="D374" s="34" t="s">
        <v>341</v>
      </c>
      <c r="E374" s="36" t="s">
        <v>23</v>
      </c>
      <c r="F374" s="35">
        <v>4</v>
      </c>
      <c r="G374" s="39">
        <v>55.17</v>
      </c>
      <c r="H374" s="39">
        <v>220.68</v>
      </c>
      <c r="I374" s="21">
        <f t="shared" si="61"/>
        <v>5.3004742462664735E-6</v>
      </c>
      <c r="J374" s="34" t="s">
        <v>1082</v>
      </c>
      <c r="K374" s="35" t="s">
        <v>340</v>
      </c>
      <c r="L374" s="34" t="s">
        <v>18</v>
      </c>
      <c r="M374" s="34" t="s">
        <v>341</v>
      </c>
      <c r="N374" s="36" t="s">
        <v>23</v>
      </c>
      <c r="O374" s="35">
        <v>4</v>
      </c>
      <c r="P374" s="45"/>
      <c r="Q374" s="45">
        <f t="shared" si="69"/>
        <v>0</v>
      </c>
      <c r="R374" s="5" t="str">
        <f t="shared" si="63"/>
        <v>OK</v>
      </c>
      <c r="S374" s="6" t="str">
        <f t="shared" si="64"/>
        <v>OK</v>
      </c>
      <c r="T374" s="6" t="str">
        <f t="shared" si="65"/>
        <v>OK</v>
      </c>
      <c r="U374" s="6" t="str">
        <f t="shared" si="66"/>
        <v>OK</v>
      </c>
      <c r="V374" s="6" t="str">
        <f t="shared" si="67"/>
        <v>OK</v>
      </c>
      <c r="W374" s="7">
        <f t="shared" si="68"/>
        <v>0</v>
      </c>
    </row>
    <row r="375" spans="1:23" ht="38.25" x14ac:dyDescent="0.2">
      <c r="A375" s="34" t="s">
        <v>1083</v>
      </c>
      <c r="B375" s="35" t="s">
        <v>342</v>
      </c>
      <c r="C375" s="51" t="s">
        <v>18</v>
      </c>
      <c r="D375" s="34" t="s">
        <v>343</v>
      </c>
      <c r="E375" s="36" t="s">
        <v>23</v>
      </c>
      <c r="F375" s="35">
        <v>3</v>
      </c>
      <c r="G375" s="39">
        <v>32.1</v>
      </c>
      <c r="H375" s="39">
        <v>96.3</v>
      </c>
      <c r="I375" s="21">
        <f t="shared" si="61"/>
        <v>2.3130128236154674E-6</v>
      </c>
      <c r="J375" s="34" t="s">
        <v>1083</v>
      </c>
      <c r="K375" s="35" t="s">
        <v>342</v>
      </c>
      <c r="L375" s="34" t="s">
        <v>18</v>
      </c>
      <c r="M375" s="34" t="s">
        <v>343</v>
      </c>
      <c r="N375" s="36" t="s">
        <v>23</v>
      </c>
      <c r="O375" s="35">
        <v>3</v>
      </c>
      <c r="P375" s="45"/>
      <c r="Q375" s="45">
        <f t="shared" si="69"/>
        <v>0</v>
      </c>
      <c r="R375" s="5" t="str">
        <f t="shared" si="63"/>
        <v>OK</v>
      </c>
      <c r="S375" s="6" t="str">
        <f t="shared" si="64"/>
        <v>OK</v>
      </c>
      <c r="T375" s="6" t="str">
        <f t="shared" si="65"/>
        <v>OK</v>
      </c>
      <c r="U375" s="6" t="str">
        <f t="shared" si="66"/>
        <v>OK</v>
      </c>
      <c r="V375" s="6" t="str">
        <f t="shared" si="67"/>
        <v>OK</v>
      </c>
      <c r="W375" s="7">
        <f t="shared" si="68"/>
        <v>0</v>
      </c>
    </row>
    <row r="376" spans="1:23" ht="38.25" x14ac:dyDescent="0.2">
      <c r="A376" s="34" t="s">
        <v>1084</v>
      </c>
      <c r="B376" s="35" t="s">
        <v>355</v>
      </c>
      <c r="C376" s="51" t="s">
        <v>18</v>
      </c>
      <c r="D376" s="34" t="s">
        <v>356</v>
      </c>
      <c r="E376" s="36" t="s">
        <v>23</v>
      </c>
      <c r="F376" s="35">
        <v>3</v>
      </c>
      <c r="G376" s="39">
        <v>32.1</v>
      </c>
      <c r="H376" s="39">
        <v>96.3</v>
      </c>
      <c r="I376" s="20">
        <f t="shared" si="61"/>
        <v>2.3130128236154674E-6</v>
      </c>
      <c r="J376" s="34" t="s">
        <v>1084</v>
      </c>
      <c r="K376" s="35" t="s">
        <v>355</v>
      </c>
      <c r="L376" s="34" t="s">
        <v>18</v>
      </c>
      <c r="M376" s="34" t="s">
        <v>356</v>
      </c>
      <c r="N376" s="36" t="s">
        <v>23</v>
      </c>
      <c r="O376" s="35">
        <v>3</v>
      </c>
      <c r="P376" s="45"/>
      <c r="Q376" s="45">
        <f t="shared" si="69"/>
        <v>0</v>
      </c>
      <c r="R376" s="5" t="str">
        <f t="shared" si="63"/>
        <v>OK</v>
      </c>
      <c r="S376" s="6" t="str">
        <f t="shared" si="64"/>
        <v>OK</v>
      </c>
      <c r="T376" s="6" t="str">
        <f t="shared" si="65"/>
        <v>OK</v>
      </c>
      <c r="U376" s="6" t="str">
        <f t="shared" si="66"/>
        <v>OK</v>
      </c>
      <c r="V376" s="6" t="str">
        <f t="shared" si="67"/>
        <v>OK</v>
      </c>
      <c r="W376" s="7">
        <f t="shared" si="68"/>
        <v>0</v>
      </c>
    </row>
    <row r="377" spans="1:23" ht="38.25" x14ac:dyDescent="0.2">
      <c r="A377" s="34" t="s">
        <v>1085</v>
      </c>
      <c r="B377" s="35" t="s">
        <v>1086</v>
      </c>
      <c r="C377" s="51" t="s">
        <v>18</v>
      </c>
      <c r="D377" s="34" t="s">
        <v>357</v>
      </c>
      <c r="E377" s="36" t="s">
        <v>23</v>
      </c>
      <c r="F377" s="35">
        <v>1</v>
      </c>
      <c r="G377" s="39">
        <v>45.37</v>
      </c>
      <c r="H377" s="39">
        <v>45.37</v>
      </c>
      <c r="I377" s="21">
        <f t="shared" si="61"/>
        <v>1.0897340789972353E-6</v>
      </c>
      <c r="J377" s="34" t="s">
        <v>1085</v>
      </c>
      <c r="K377" s="35" t="s">
        <v>1086</v>
      </c>
      <c r="L377" s="34" t="s">
        <v>18</v>
      </c>
      <c r="M377" s="34" t="s">
        <v>357</v>
      </c>
      <c r="N377" s="36" t="s">
        <v>23</v>
      </c>
      <c r="O377" s="35">
        <v>1</v>
      </c>
      <c r="P377" s="45"/>
      <c r="Q377" s="45">
        <f t="shared" si="69"/>
        <v>0</v>
      </c>
      <c r="R377" s="5" t="str">
        <f t="shared" si="63"/>
        <v>OK</v>
      </c>
      <c r="S377" s="6" t="str">
        <f t="shared" si="64"/>
        <v>OK</v>
      </c>
      <c r="T377" s="6" t="str">
        <f t="shared" si="65"/>
        <v>OK</v>
      </c>
      <c r="U377" s="6" t="str">
        <f t="shared" si="66"/>
        <v>OK</v>
      </c>
      <c r="V377" s="6" t="str">
        <f t="shared" si="67"/>
        <v>OK</v>
      </c>
      <c r="W377" s="7">
        <f t="shared" si="68"/>
        <v>0</v>
      </c>
    </row>
    <row r="378" spans="1:23" ht="63.75" x14ac:dyDescent="0.2">
      <c r="A378" s="34" t="s">
        <v>1087</v>
      </c>
      <c r="B378" s="35" t="s">
        <v>344</v>
      </c>
      <c r="C378" s="51" t="s">
        <v>18</v>
      </c>
      <c r="D378" s="34" t="s">
        <v>345</v>
      </c>
      <c r="E378" s="36" t="s">
        <v>23</v>
      </c>
      <c r="F378" s="35">
        <v>4</v>
      </c>
      <c r="G378" s="39">
        <v>25.92</v>
      </c>
      <c r="H378" s="39">
        <v>103.68</v>
      </c>
      <c r="I378" s="20">
        <f t="shared" si="61"/>
        <v>2.4902717502850642E-6</v>
      </c>
      <c r="J378" s="34" t="s">
        <v>1087</v>
      </c>
      <c r="K378" s="35" t="s">
        <v>344</v>
      </c>
      <c r="L378" s="34" t="s">
        <v>18</v>
      </c>
      <c r="M378" s="34" t="s">
        <v>345</v>
      </c>
      <c r="N378" s="36" t="s">
        <v>23</v>
      </c>
      <c r="O378" s="35">
        <v>4</v>
      </c>
      <c r="P378" s="45"/>
      <c r="Q378" s="45">
        <f t="shared" si="69"/>
        <v>0</v>
      </c>
      <c r="R378" s="5" t="str">
        <f t="shared" si="63"/>
        <v>OK</v>
      </c>
      <c r="S378" s="6" t="str">
        <f t="shared" si="64"/>
        <v>OK</v>
      </c>
      <c r="T378" s="6" t="str">
        <f t="shared" si="65"/>
        <v>OK</v>
      </c>
      <c r="U378" s="6" t="str">
        <f t="shared" si="66"/>
        <v>OK</v>
      </c>
      <c r="V378" s="6" t="str">
        <f t="shared" si="67"/>
        <v>OK</v>
      </c>
      <c r="W378" s="7">
        <f t="shared" si="68"/>
        <v>0</v>
      </c>
    </row>
    <row r="379" spans="1:23" ht="51" x14ac:dyDescent="0.2">
      <c r="A379" s="34" t="s">
        <v>1088</v>
      </c>
      <c r="B379" s="35" t="s">
        <v>1089</v>
      </c>
      <c r="C379" s="51" t="s">
        <v>18</v>
      </c>
      <c r="D379" s="34" t="s">
        <v>1090</v>
      </c>
      <c r="E379" s="36" t="s">
        <v>125</v>
      </c>
      <c r="F379" s="35">
        <v>1</v>
      </c>
      <c r="G379" s="39">
        <v>45.37</v>
      </c>
      <c r="H379" s="39">
        <v>45.37</v>
      </c>
      <c r="I379" s="21">
        <f t="shared" si="61"/>
        <v>1.0897340789972353E-6</v>
      </c>
      <c r="J379" s="34" t="s">
        <v>1088</v>
      </c>
      <c r="K379" s="35" t="s">
        <v>1089</v>
      </c>
      <c r="L379" s="34" t="s">
        <v>18</v>
      </c>
      <c r="M379" s="34" t="s">
        <v>1090</v>
      </c>
      <c r="N379" s="36" t="s">
        <v>125</v>
      </c>
      <c r="O379" s="35">
        <v>1</v>
      </c>
      <c r="P379" s="45"/>
      <c r="Q379" s="45">
        <f t="shared" si="69"/>
        <v>0</v>
      </c>
      <c r="R379" s="5" t="str">
        <f t="shared" si="63"/>
        <v>OK</v>
      </c>
      <c r="S379" s="6" t="str">
        <f t="shared" si="64"/>
        <v>OK</v>
      </c>
      <c r="T379" s="6" t="str">
        <f t="shared" si="65"/>
        <v>OK</v>
      </c>
      <c r="U379" s="6" t="str">
        <f t="shared" si="66"/>
        <v>OK</v>
      </c>
      <c r="V379" s="6" t="str">
        <f t="shared" si="67"/>
        <v>OK</v>
      </c>
      <c r="W379" s="7">
        <f t="shared" si="68"/>
        <v>0</v>
      </c>
    </row>
    <row r="380" spans="1:23" ht="51" x14ac:dyDescent="0.2">
      <c r="A380" s="34" t="s">
        <v>1091</v>
      </c>
      <c r="B380" s="35" t="s">
        <v>349</v>
      </c>
      <c r="C380" s="51" t="s">
        <v>18</v>
      </c>
      <c r="D380" s="34" t="s">
        <v>350</v>
      </c>
      <c r="E380" s="36" t="s">
        <v>23</v>
      </c>
      <c r="F380" s="35">
        <v>1</v>
      </c>
      <c r="G380" s="39">
        <v>45.37</v>
      </c>
      <c r="H380" s="39">
        <v>45.37</v>
      </c>
      <c r="I380" s="21">
        <f t="shared" si="61"/>
        <v>1.0897340789972353E-6</v>
      </c>
      <c r="J380" s="34" t="s">
        <v>1091</v>
      </c>
      <c r="K380" s="35" t="s">
        <v>349</v>
      </c>
      <c r="L380" s="34" t="s">
        <v>18</v>
      </c>
      <c r="M380" s="34" t="s">
        <v>350</v>
      </c>
      <c r="N380" s="36" t="s">
        <v>23</v>
      </c>
      <c r="O380" s="35">
        <v>1</v>
      </c>
      <c r="P380" s="45"/>
      <c r="Q380" s="45">
        <f t="shared" si="69"/>
        <v>0</v>
      </c>
      <c r="R380" s="5" t="str">
        <f t="shared" si="63"/>
        <v>OK</v>
      </c>
      <c r="S380" s="6" t="str">
        <f t="shared" si="64"/>
        <v>OK</v>
      </c>
      <c r="T380" s="6" t="str">
        <f t="shared" si="65"/>
        <v>OK</v>
      </c>
      <c r="U380" s="6" t="str">
        <f t="shared" si="66"/>
        <v>OK</v>
      </c>
      <c r="V380" s="6" t="str">
        <f t="shared" si="67"/>
        <v>OK</v>
      </c>
      <c r="W380" s="7">
        <f t="shared" si="68"/>
        <v>0</v>
      </c>
    </row>
    <row r="381" spans="1:23" ht="51" x14ac:dyDescent="0.2">
      <c r="A381" s="34" t="s">
        <v>1092</v>
      </c>
      <c r="B381" s="35" t="s">
        <v>1093</v>
      </c>
      <c r="C381" s="51" t="s">
        <v>18</v>
      </c>
      <c r="D381" s="34" t="s">
        <v>1094</v>
      </c>
      <c r="E381" s="36" t="s">
        <v>23</v>
      </c>
      <c r="F381" s="35">
        <v>4</v>
      </c>
      <c r="G381" s="39">
        <v>66.62</v>
      </c>
      <c r="H381" s="39">
        <v>266.48</v>
      </c>
      <c r="I381" s="20">
        <f t="shared" si="61"/>
        <v>6.4005364199070597E-6</v>
      </c>
      <c r="J381" s="34" t="s">
        <v>1092</v>
      </c>
      <c r="K381" s="35" t="s">
        <v>1093</v>
      </c>
      <c r="L381" s="34" t="s">
        <v>18</v>
      </c>
      <c r="M381" s="34" t="s">
        <v>1094</v>
      </c>
      <c r="N381" s="36" t="s">
        <v>23</v>
      </c>
      <c r="O381" s="35">
        <v>4</v>
      </c>
      <c r="P381" s="45"/>
      <c r="Q381" s="45">
        <f t="shared" si="69"/>
        <v>0</v>
      </c>
      <c r="R381" s="5" t="str">
        <f t="shared" si="63"/>
        <v>OK</v>
      </c>
      <c r="S381" s="6" t="str">
        <f t="shared" si="64"/>
        <v>OK</v>
      </c>
      <c r="T381" s="6" t="str">
        <f t="shared" si="65"/>
        <v>OK</v>
      </c>
      <c r="U381" s="6" t="str">
        <f t="shared" si="66"/>
        <v>OK</v>
      </c>
      <c r="V381" s="6" t="str">
        <f t="shared" si="67"/>
        <v>OK</v>
      </c>
      <c r="W381" s="7">
        <f t="shared" si="68"/>
        <v>0</v>
      </c>
    </row>
    <row r="382" spans="1:23" ht="38.25" x14ac:dyDescent="0.2">
      <c r="A382" s="34" t="s">
        <v>1095</v>
      </c>
      <c r="B382" s="35" t="s">
        <v>1096</v>
      </c>
      <c r="C382" s="51" t="s">
        <v>18</v>
      </c>
      <c r="D382" s="34" t="s">
        <v>1097</v>
      </c>
      <c r="E382" s="36" t="s">
        <v>23</v>
      </c>
      <c r="F382" s="35">
        <v>7</v>
      </c>
      <c r="G382" s="39">
        <v>46.08</v>
      </c>
      <c r="H382" s="39">
        <v>322.56</v>
      </c>
      <c r="I382" s="20">
        <f t="shared" si="61"/>
        <v>7.7475121119979771E-6</v>
      </c>
      <c r="J382" s="34" t="s">
        <v>1095</v>
      </c>
      <c r="K382" s="35" t="s">
        <v>1096</v>
      </c>
      <c r="L382" s="34" t="s">
        <v>18</v>
      </c>
      <c r="M382" s="34" t="s">
        <v>1097</v>
      </c>
      <c r="N382" s="36" t="s">
        <v>23</v>
      </c>
      <c r="O382" s="35">
        <v>7</v>
      </c>
      <c r="P382" s="45"/>
      <c r="Q382" s="45">
        <f t="shared" si="69"/>
        <v>0</v>
      </c>
      <c r="R382" s="5" t="str">
        <f t="shared" si="63"/>
        <v>OK</v>
      </c>
      <c r="S382" s="6" t="str">
        <f t="shared" si="64"/>
        <v>OK</v>
      </c>
      <c r="T382" s="6" t="str">
        <f t="shared" si="65"/>
        <v>OK</v>
      </c>
      <c r="U382" s="6" t="str">
        <f t="shared" si="66"/>
        <v>OK</v>
      </c>
      <c r="V382" s="6" t="str">
        <f t="shared" si="67"/>
        <v>OK</v>
      </c>
      <c r="W382" s="7">
        <f t="shared" si="68"/>
        <v>0</v>
      </c>
    </row>
    <row r="383" spans="1:23" ht="51" x14ac:dyDescent="0.2">
      <c r="A383" s="34" t="s">
        <v>1098</v>
      </c>
      <c r="B383" s="35" t="s">
        <v>1099</v>
      </c>
      <c r="C383" s="51" t="s">
        <v>18</v>
      </c>
      <c r="D383" s="34" t="s">
        <v>1100</v>
      </c>
      <c r="E383" s="36" t="s">
        <v>23</v>
      </c>
      <c r="F383" s="35">
        <v>4</v>
      </c>
      <c r="G383" s="39">
        <v>46.08</v>
      </c>
      <c r="H383" s="39">
        <v>184.32</v>
      </c>
      <c r="I383" s="21">
        <f t="shared" si="61"/>
        <v>4.4271497782845585E-6</v>
      </c>
      <c r="J383" s="34" t="s">
        <v>1098</v>
      </c>
      <c r="K383" s="35" t="s">
        <v>1099</v>
      </c>
      <c r="L383" s="34" t="s">
        <v>18</v>
      </c>
      <c r="M383" s="34" t="s">
        <v>1100</v>
      </c>
      <c r="N383" s="36" t="s">
        <v>23</v>
      </c>
      <c r="O383" s="35">
        <v>4</v>
      </c>
      <c r="P383" s="45"/>
      <c r="Q383" s="45">
        <f t="shared" si="69"/>
        <v>0</v>
      </c>
      <c r="R383" s="5" t="str">
        <f t="shared" si="63"/>
        <v>OK</v>
      </c>
      <c r="S383" s="6" t="str">
        <f t="shared" si="64"/>
        <v>OK</v>
      </c>
      <c r="T383" s="6" t="str">
        <f t="shared" si="65"/>
        <v>OK</v>
      </c>
      <c r="U383" s="6" t="str">
        <f t="shared" si="66"/>
        <v>OK</v>
      </c>
      <c r="V383" s="6" t="str">
        <f t="shared" si="67"/>
        <v>OK</v>
      </c>
      <c r="W383" s="7">
        <f t="shared" si="68"/>
        <v>0</v>
      </c>
    </row>
    <row r="384" spans="1:23" x14ac:dyDescent="0.2">
      <c r="A384" s="32" t="s">
        <v>360</v>
      </c>
      <c r="B384" s="32"/>
      <c r="C384" s="32"/>
      <c r="D384" s="32" t="s">
        <v>1101</v>
      </c>
      <c r="E384" s="32"/>
      <c r="F384" s="33"/>
      <c r="G384" s="32"/>
      <c r="H384" s="38"/>
      <c r="I384" s="21">
        <f t="shared" si="61"/>
        <v>0</v>
      </c>
      <c r="J384" s="32" t="s">
        <v>360</v>
      </c>
      <c r="K384" s="32"/>
      <c r="L384" s="32"/>
      <c r="M384" s="32" t="s">
        <v>1101</v>
      </c>
      <c r="N384" s="32"/>
      <c r="O384" s="33"/>
      <c r="P384" s="44"/>
      <c r="Q384" s="44"/>
      <c r="R384" s="5" t="str">
        <f t="shared" si="63"/>
        <v>OK</v>
      </c>
      <c r="S384" s="6" t="str">
        <f t="shared" si="64"/>
        <v>OK</v>
      </c>
      <c r="T384" s="6" t="str">
        <f t="shared" si="65"/>
        <v>OK</v>
      </c>
      <c r="U384" s="6" t="str">
        <f t="shared" si="66"/>
        <v>OK</v>
      </c>
      <c r="V384" s="6" t="str">
        <f t="shared" si="67"/>
        <v>OK</v>
      </c>
      <c r="W384" s="7" t="str">
        <f t="shared" si="68"/>
        <v>-</v>
      </c>
    </row>
    <row r="385" spans="1:23" x14ac:dyDescent="0.2">
      <c r="A385" s="34" t="s">
        <v>1102</v>
      </c>
      <c r="B385" s="35" t="s">
        <v>1103</v>
      </c>
      <c r="C385" s="34" t="s">
        <v>52</v>
      </c>
      <c r="D385" s="34" t="s">
        <v>1104</v>
      </c>
      <c r="E385" s="36" t="s">
        <v>23</v>
      </c>
      <c r="F385" s="35">
        <v>1</v>
      </c>
      <c r="G385" s="39">
        <v>2263.29</v>
      </c>
      <c r="H385" s="39">
        <v>2263.29</v>
      </c>
      <c r="I385" s="21">
        <f t="shared" si="61"/>
        <v>5.4361565872903958E-5</v>
      </c>
      <c r="J385" s="34" t="s">
        <v>1102</v>
      </c>
      <c r="K385" s="35" t="s">
        <v>1103</v>
      </c>
      <c r="L385" s="34" t="s">
        <v>52</v>
      </c>
      <c r="M385" s="34" t="s">
        <v>1104</v>
      </c>
      <c r="N385" s="36" t="s">
        <v>23</v>
      </c>
      <c r="O385" s="35">
        <v>1</v>
      </c>
      <c r="P385" s="45"/>
      <c r="Q385" s="45">
        <f t="shared" si="69"/>
        <v>0</v>
      </c>
      <c r="R385" s="5" t="str">
        <f t="shared" si="63"/>
        <v>OK</v>
      </c>
      <c r="S385" s="6" t="str">
        <f t="shared" si="64"/>
        <v>OK</v>
      </c>
      <c r="T385" s="6" t="str">
        <f t="shared" si="65"/>
        <v>OK</v>
      </c>
      <c r="U385" s="6" t="str">
        <f t="shared" si="66"/>
        <v>OK</v>
      </c>
      <c r="V385" s="6" t="str">
        <f t="shared" si="67"/>
        <v>OK</v>
      </c>
      <c r="W385" s="7">
        <f t="shared" si="68"/>
        <v>0</v>
      </c>
    </row>
    <row r="386" spans="1:23" x14ac:dyDescent="0.2">
      <c r="A386" s="34" t="s">
        <v>1105</v>
      </c>
      <c r="B386" s="35" t="s">
        <v>1106</v>
      </c>
      <c r="C386" s="34" t="s">
        <v>52</v>
      </c>
      <c r="D386" s="34" t="s">
        <v>1107</v>
      </c>
      <c r="E386" s="36" t="s">
        <v>23</v>
      </c>
      <c r="F386" s="35">
        <v>7</v>
      </c>
      <c r="G386" s="39">
        <v>104.09</v>
      </c>
      <c r="H386" s="39">
        <v>728.63</v>
      </c>
      <c r="I386" s="21">
        <f t="shared" si="61"/>
        <v>1.7500836279033624E-5</v>
      </c>
      <c r="J386" s="34" t="s">
        <v>1105</v>
      </c>
      <c r="K386" s="35" t="s">
        <v>1106</v>
      </c>
      <c r="L386" s="34" t="s">
        <v>52</v>
      </c>
      <c r="M386" s="34" t="s">
        <v>1107</v>
      </c>
      <c r="N386" s="36" t="s">
        <v>23</v>
      </c>
      <c r="O386" s="35">
        <v>7</v>
      </c>
      <c r="P386" s="45"/>
      <c r="Q386" s="45">
        <f t="shared" si="69"/>
        <v>0</v>
      </c>
      <c r="R386" s="5" t="str">
        <f t="shared" si="63"/>
        <v>OK</v>
      </c>
      <c r="S386" s="6" t="str">
        <f t="shared" si="64"/>
        <v>OK</v>
      </c>
      <c r="T386" s="6" t="str">
        <f t="shared" si="65"/>
        <v>OK</v>
      </c>
      <c r="U386" s="6" t="str">
        <f t="shared" si="66"/>
        <v>OK</v>
      </c>
      <c r="V386" s="6" t="str">
        <f t="shared" si="67"/>
        <v>OK</v>
      </c>
      <c r="W386" s="7">
        <f t="shared" si="68"/>
        <v>0</v>
      </c>
    </row>
    <row r="387" spans="1:23" x14ac:dyDescent="0.2">
      <c r="A387" s="34" t="s">
        <v>1108</v>
      </c>
      <c r="B387" s="35" t="s">
        <v>1109</v>
      </c>
      <c r="C387" s="34" t="s">
        <v>52</v>
      </c>
      <c r="D387" s="34" t="s">
        <v>1110</v>
      </c>
      <c r="E387" s="36" t="s">
        <v>23</v>
      </c>
      <c r="F387" s="35">
        <v>4</v>
      </c>
      <c r="G387" s="39">
        <v>211.92</v>
      </c>
      <c r="H387" s="39">
        <v>847.68</v>
      </c>
      <c r="I387" s="21">
        <f t="shared" si="61"/>
        <v>2.0360277365756588E-5</v>
      </c>
      <c r="J387" s="34" t="s">
        <v>1108</v>
      </c>
      <c r="K387" s="35" t="s">
        <v>1109</v>
      </c>
      <c r="L387" s="34" t="s">
        <v>52</v>
      </c>
      <c r="M387" s="34" t="s">
        <v>1110</v>
      </c>
      <c r="N387" s="36" t="s">
        <v>23</v>
      </c>
      <c r="O387" s="35">
        <v>4</v>
      </c>
      <c r="P387" s="45"/>
      <c r="Q387" s="45">
        <f t="shared" si="69"/>
        <v>0</v>
      </c>
      <c r="R387" s="5" t="str">
        <f t="shared" si="63"/>
        <v>OK</v>
      </c>
      <c r="S387" s="6" t="str">
        <f t="shared" si="64"/>
        <v>OK</v>
      </c>
      <c r="T387" s="6" t="str">
        <f t="shared" si="65"/>
        <v>OK</v>
      </c>
      <c r="U387" s="6" t="str">
        <f t="shared" si="66"/>
        <v>OK</v>
      </c>
      <c r="V387" s="6" t="str">
        <f t="shared" si="67"/>
        <v>OK</v>
      </c>
      <c r="W387" s="7">
        <f t="shared" si="68"/>
        <v>0</v>
      </c>
    </row>
    <row r="388" spans="1:23" x14ac:dyDescent="0.2">
      <c r="A388" s="34" t="s">
        <v>1111</v>
      </c>
      <c r="B388" s="35" t="s">
        <v>1112</v>
      </c>
      <c r="C388" s="34" t="s">
        <v>52</v>
      </c>
      <c r="D388" s="34" t="s">
        <v>1113</v>
      </c>
      <c r="E388" s="36" t="s">
        <v>23</v>
      </c>
      <c r="F388" s="35">
        <v>50</v>
      </c>
      <c r="G388" s="39">
        <v>296.24</v>
      </c>
      <c r="H388" s="39">
        <v>14812</v>
      </c>
      <c r="I388" s="21">
        <f t="shared" si="61"/>
        <v>3.55766832226296E-4</v>
      </c>
      <c r="J388" s="34" t="s">
        <v>1111</v>
      </c>
      <c r="K388" s="35" t="s">
        <v>1112</v>
      </c>
      <c r="L388" s="34" t="s">
        <v>52</v>
      </c>
      <c r="M388" s="34" t="s">
        <v>1113</v>
      </c>
      <c r="N388" s="36" t="s">
        <v>23</v>
      </c>
      <c r="O388" s="35">
        <v>50</v>
      </c>
      <c r="P388" s="45"/>
      <c r="Q388" s="45">
        <f t="shared" si="69"/>
        <v>0</v>
      </c>
      <c r="R388" s="5" t="str">
        <f t="shared" si="63"/>
        <v>OK</v>
      </c>
      <c r="S388" s="6" t="str">
        <f t="shared" si="64"/>
        <v>OK</v>
      </c>
      <c r="T388" s="6" t="str">
        <f t="shared" si="65"/>
        <v>OK</v>
      </c>
      <c r="U388" s="6" t="str">
        <f t="shared" si="66"/>
        <v>OK</v>
      </c>
      <c r="V388" s="6" t="str">
        <f t="shared" si="67"/>
        <v>OK</v>
      </c>
      <c r="W388" s="7">
        <f t="shared" si="68"/>
        <v>0</v>
      </c>
    </row>
    <row r="389" spans="1:23" x14ac:dyDescent="0.2">
      <c r="A389" s="34" t="s">
        <v>1114</v>
      </c>
      <c r="B389" s="35" t="s">
        <v>1115</v>
      </c>
      <c r="C389" s="34" t="s">
        <v>52</v>
      </c>
      <c r="D389" s="34" t="s">
        <v>1116</v>
      </c>
      <c r="E389" s="36" t="s">
        <v>23</v>
      </c>
      <c r="F389" s="35">
        <v>3</v>
      </c>
      <c r="G389" s="39">
        <v>212.54</v>
      </c>
      <c r="H389" s="39">
        <v>637.62</v>
      </c>
      <c r="I389" s="20">
        <f t="shared" si="61"/>
        <v>1.531488303835612E-5</v>
      </c>
      <c r="J389" s="34" t="s">
        <v>1114</v>
      </c>
      <c r="K389" s="35" t="s">
        <v>1115</v>
      </c>
      <c r="L389" s="34" t="s">
        <v>52</v>
      </c>
      <c r="M389" s="34" t="s">
        <v>1116</v>
      </c>
      <c r="N389" s="36" t="s">
        <v>23</v>
      </c>
      <c r="O389" s="35">
        <v>3</v>
      </c>
      <c r="P389" s="45"/>
      <c r="Q389" s="45">
        <f t="shared" si="69"/>
        <v>0</v>
      </c>
      <c r="R389" s="5" t="str">
        <f t="shared" si="63"/>
        <v>OK</v>
      </c>
      <c r="S389" s="6" t="str">
        <f t="shared" si="64"/>
        <v>OK</v>
      </c>
      <c r="T389" s="6" t="str">
        <f t="shared" si="65"/>
        <v>OK</v>
      </c>
      <c r="U389" s="6" t="str">
        <f t="shared" si="66"/>
        <v>OK</v>
      </c>
      <c r="V389" s="6" t="str">
        <f t="shared" si="67"/>
        <v>OK</v>
      </c>
      <c r="W389" s="7">
        <f t="shared" si="68"/>
        <v>0</v>
      </c>
    </row>
    <row r="390" spans="1:23" ht="25.5" x14ac:dyDescent="0.2">
      <c r="A390" s="34" t="s">
        <v>1117</v>
      </c>
      <c r="B390" s="35" t="s">
        <v>1118</v>
      </c>
      <c r="C390" s="51" t="s">
        <v>18</v>
      </c>
      <c r="D390" s="34" t="s">
        <v>1119</v>
      </c>
      <c r="E390" s="36" t="s">
        <v>23</v>
      </c>
      <c r="F390" s="35">
        <v>2</v>
      </c>
      <c r="G390" s="39">
        <v>82.86</v>
      </c>
      <c r="H390" s="39">
        <v>165.72</v>
      </c>
      <c r="I390" s="21">
        <f t="shared" si="61"/>
        <v>3.9803996378977705E-6</v>
      </c>
      <c r="J390" s="34" t="s">
        <v>1117</v>
      </c>
      <c r="K390" s="35" t="s">
        <v>1118</v>
      </c>
      <c r="L390" s="34" t="s">
        <v>18</v>
      </c>
      <c r="M390" s="34" t="s">
        <v>1119</v>
      </c>
      <c r="N390" s="36" t="s">
        <v>23</v>
      </c>
      <c r="O390" s="35">
        <v>2</v>
      </c>
      <c r="P390" s="45"/>
      <c r="Q390" s="45">
        <f t="shared" si="69"/>
        <v>0</v>
      </c>
      <c r="R390" s="5" t="str">
        <f t="shared" si="63"/>
        <v>OK</v>
      </c>
      <c r="S390" s="6" t="str">
        <f t="shared" si="64"/>
        <v>OK</v>
      </c>
      <c r="T390" s="6" t="str">
        <f t="shared" si="65"/>
        <v>OK</v>
      </c>
      <c r="U390" s="6" t="str">
        <f t="shared" si="66"/>
        <v>OK</v>
      </c>
      <c r="V390" s="6" t="str">
        <f t="shared" si="67"/>
        <v>OK</v>
      </c>
      <c r="W390" s="7">
        <f t="shared" si="68"/>
        <v>0</v>
      </c>
    </row>
    <row r="391" spans="1:23" ht="38.25" x14ac:dyDescent="0.2">
      <c r="A391" s="34" t="s">
        <v>1120</v>
      </c>
      <c r="B391" s="35" t="s">
        <v>1121</v>
      </c>
      <c r="C391" s="51" t="s">
        <v>18</v>
      </c>
      <c r="D391" s="34" t="s">
        <v>1122</v>
      </c>
      <c r="E391" s="36" t="s">
        <v>44</v>
      </c>
      <c r="F391" s="35">
        <v>1</v>
      </c>
      <c r="G391" s="39">
        <v>7031</v>
      </c>
      <c r="H391" s="39">
        <v>7031</v>
      </c>
      <c r="I391" s="21">
        <f t="shared" si="61"/>
        <v>1.688763568311563E-4</v>
      </c>
      <c r="J391" s="34" t="s">
        <v>1120</v>
      </c>
      <c r="K391" s="35" t="s">
        <v>1121</v>
      </c>
      <c r="L391" s="34" t="s">
        <v>18</v>
      </c>
      <c r="M391" s="34" t="s">
        <v>1122</v>
      </c>
      <c r="N391" s="36" t="s">
        <v>44</v>
      </c>
      <c r="O391" s="35">
        <v>1</v>
      </c>
      <c r="P391" s="45"/>
      <c r="Q391" s="45">
        <f t="shared" si="69"/>
        <v>0</v>
      </c>
      <c r="R391" s="5" t="str">
        <f t="shared" si="63"/>
        <v>OK</v>
      </c>
      <c r="S391" s="6" t="str">
        <f t="shared" si="64"/>
        <v>OK</v>
      </c>
      <c r="T391" s="6" t="str">
        <f t="shared" si="65"/>
        <v>OK</v>
      </c>
      <c r="U391" s="6" t="str">
        <f t="shared" si="66"/>
        <v>OK</v>
      </c>
      <c r="V391" s="6" t="str">
        <f t="shared" si="67"/>
        <v>OK</v>
      </c>
      <c r="W391" s="7">
        <f t="shared" si="68"/>
        <v>0</v>
      </c>
    </row>
    <row r="392" spans="1:23" ht="38.25" x14ac:dyDescent="0.2">
      <c r="A392" s="34" t="s">
        <v>1123</v>
      </c>
      <c r="B392" s="35" t="s">
        <v>74</v>
      </c>
      <c r="C392" s="34" t="s">
        <v>26</v>
      </c>
      <c r="D392" s="34" t="s">
        <v>75</v>
      </c>
      <c r="E392" s="36" t="s">
        <v>20</v>
      </c>
      <c r="F392" s="35">
        <v>20</v>
      </c>
      <c r="G392" s="39">
        <v>4.97</v>
      </c>
      <c r="H392" s="39">
        <v>99.4</v>
      </c>
      <c r="I392" s="21">
        <f t="shared" si="61"/>
        <v>2.3874711803465992E-6</v>
      </c>
      <c r="J392" s="34" t="s">
        <v>1123</v>
      </c>
      <c r="K392" s="35" t="s">
        <v>74</v>
      </c>
      <c r="L392" s="34" t="s">
        <v>26</v>
      </c>
      <c r="M392" s="34" t="s">
        <v>75</v>
      </c>
      <c r="N392" s="36" t="s">
        <v>20</v>
      </c>
      <c r="O392" s="35">
        <v>20</v>
      </c>
      <c r="P392" s="45"/>
      <c r="Q392" s="45">
        <f t="shared" si="69"/>
        <v>0</v>
      </c>
      <c r="R392" s="5" t="str">
        <f t="shared" si="63"/>
        <v>OK</v>
      </c>
      <c r="S392" s="6" t="str">
        <f t="shared" si="64"/>
        <v>OK</v>
      </c>
      <c r="T392" s="6" t="str">
        <f t="shared" si="65"/>
        <v>OK</v>
      </c>
      <c r="U392" s="6" t="str">
        <f t="shared" si="66"/>
        <v>OK</v>
      </c>
      <c r="V392" s="6" t="str">
        <f t="shared" si="67"/>
        <v>OK</v>
      </c>
      <c r="W392" s="7">
        <f t="shared" si="68"/>
        <v>0</v>
      </c>
    </row>
    <row r="393" spans="1:23" x14ac:dyDescent="0.2">
      <c r="A393" s="34" t="s">
        <v>1124</v>
      </c>
      <c r="B393" s="35" t="s">
        <v>1125</v>
      </c>
      <c r="C393" s="34" t="s">
        <v>52</v>
      </c>
      <c r="D393" s="34" t="s">
        <v>1126</v>
      </c>
      <c r="E393" s="36" t="s">
        <v>20</v>
      </c>
      <c r="F393" s="35">
        <v>141</v>
      </c>
      <c r="G393" s="39">
        <v>9.5299999999999994</v>
      </c>
      <c r="H393" s="39">
        <v>1343.73</v>
      </c>
      <c r="I393" s="20">
        <f t="shared" si="61"/>
        <v>3.2274815383975206E-5</v>
      </c>
      <c r="J393" s="34" t="s">
        <v>1124</v>
      </c>
      <c r="K393" s="35" t="s">
        <v>1125</v>
      </c>
      <c r="L393" s="34" t="s">
        <v>52</v>
      </c>
      <c r="M393" s="34" t="s">
        <v>1126</v>
      </c>
      <c r="N393" s="36" t="s">
        <v>20</v>
      </c>
      <c r="O393" s="35">
        <v>141</v>
      </c>
      <c r="P393" s="45"/>
      <c r="Q393" s="45">
        <f t="shared" si="69"/>
        <v>0</v>
      </c>
      <c r="R393" s="5" t="str">
        <f t="shared" si="63"/>
        <v>OK</v>
      </c>
      <c r="S393" s="6" t="str">
        <f t="shared" si="64"/>
        <v>OK</v>
      </c>
      <c r="T393" s="6" t="str">
        <f t="shared" si="65"/>
        <v>OK</v>
      </c>
      <c r="U393" s="6" t="str">
        <f t="shared" si="66"/>
        <v>OK</v>
      </c>
      <c r="V393" s="6" t="str">
        <f t="shared" si="67"/>
        <v>OK</v>
      </c>
      <c r="W393" s="7">
        <f t="shared" si="68"/>
        <v>0</v>
      </c>
    </row>
    <row r="394" spans="1:23" x14ac:dyDescent="0.2">
      <c r="A394" s="34" t="s">
        <v>1127</v>
      </c>
      <c r="B394" s="35" t="s">
        <v>1128</v>
      </c>
      <c r="C394" s="34" t="s">
        <v>52</v>
      </c>
      <c r="D394" s="34" t="s">
        <v>1129</v>
      </c>
      <c r="E394" s="36" t="s">
        <v>20</v>
      </c>
      <c r="F394" s="35">
        <v>618</v>
      </c>
      <c r="G394" s="39">
        <v>16.97</v>
      </c>
      <c r="H394" s="39">
        <v>10487.46</v>
      </c>
      <c r="I394" s="21">
        <f t="shared" si="61"/>
        <v>2.5189646383337767E-4</v>
      </c>
      <c r="J394" s="34" t="s">
        <v>1127</v>
      </c>
      <c r="K394" s="35" t="s">
        <v>1128</v>
      </c>
      <c r="L394" s="34" t="s">
        <v>52</v>
      </c>
      <c r="M394" s="34" t="s">
        <v>1129</v>
      </c>
      <c r="N394" s="36" t="s">
        <v>20</v>
      </c>
      <c r="O394" s="35">
        <v>618</v>
      </c>
      <c r="P394" s="45"/>
      <c r="Q394" s="45">
        <f t="shared" si="69"/>
        <v>0</v>
      </c>
      <c r="R394" s="5" t="str">
        <f t="shared" si="63"/>
        <v>OK</v>
      </c>
      <c r="S394" s="6" t="str">
        <f t="shared" si="64"/>
        <v>OK</v>
      </c>
      <c r="T394" s="6" t="str">
        <f t="shared" si="65"/>
        <v>OK</v>
      </c>
      <c r="U394" s="6" t="str">
        <f t="shared" si="66"/>
        <v>OK</v>
      </c>
      <c r="V394" s="6" t="str">
        <f t="shared" si="67"/>
        <v>OK</v>
      </c>
      <c r="W394" s="7">
        <f t="shared" si="68"/>
        <v>0</v>
      </c>
    </row>
    <row r="395" spans="1:23" ht="25.5" x14ac:dyDescent="0.2">
      <c r="A395" s="34" t="s">
        <v>1130</v>
      </c>
      <c r="B395" s="35" t="s">
        <v>1131</v>
      </c>
      <c r="C395" s="51" t="s">
        <v>18</v>
      </c>
      <c r="D395" s="34" t="s">
        <v>1132</v>
      </c>
      <c r="E395" s="36" t="s">
        <v>20</v>
      </c>
      <c r="F395" s="35">
        <v>398</v>
      </c>
      <c r="G395" s="39">
        <v>48.57</v>
      </c>
      <c r="H395" s="39">
        <v>19330.86</v>
      </c>
      <c r="I395" s="20">
        <f t="shared" si="61"/>
        <v>4.6430453864501869E-4</v>
      </c>
      <c r="J395" s="34" t="s">
        <v>1130</v>
      </c>
      <c r="K395" s="35" t="s">
        <v>1131</v>
      </c>
      <c r="L395" s="34" t="s">
        <v>18</v>
      </c>
      <c r="M395" s="34" t="s">
        <v>1132</v>
      </c>
      <c r="N395" s="36" t="s">
        <v>20</v>
      </c>
      <c r="O395" s="35">
        <v>398</v>
      </c>
      <c r="P395" s="45"/>
      <c r="Q395" s="45">
        <f t="shared" si="69"/>
        <v>0</v>
      </c>
      <c r="R395" s="5" t="str">
        <f t="shared" si="63"/>
        <v>OK</v>
      </c>
      <c r="S395" s="6" t="str">
        <f t="shared" si="64"/>
        <v>OK</v>
      </c>
      <c r="T395" s="6" t="str">
        <f t="shared" si="65"/>
        <v>OK</v>
      </c>
      <c r="U395" s="6" t="str">
        <f t="shared" si="66"/>
        <v>OK</v>
      </c>
      <c r="V395" s="6" t="str">
        <f t="shared" si="67"/>
        <v>OK</v>
      </c>
      <c r="W395" s="7">
        <f t="shared" si="68"/>
        <v>0</v>
      </c>
    </row>
    <row r="396" spans="1:23" ht="25.5" x14ac:dyDescent="0.2">
      <c r="A396" s="34" t="s">
        <v>1133</v>
      </c>
      <c r="B396" s="35" t="s">
        <v>883</v>
      </c>
      <c r="C396" s="34" t="s">
        <v>26</v>
      </c>
      <c r="D396" s="34" t="s">
        <v>884</v>
      </c>
      <c r="E396" s="36" t="s">
        <v>23</v>
      </c>
      <c r="F396" s="35">
        <v>45</v>
      </c>
      <c r="G396" s="39">
        <v>16.88</v>
      </c>
      <c r="H396" s="39">
        <v>759.6</v>
      </c>
      <c r="I396" s="21">
        <f t="shared" si="61"/>
        <v>1.824469928160238E-5</v>
      </c>
      <c r="J396" s="34" t="s">
        <v>1133</v>
      </c>
      <c r="K396" s="35" t="s">
        <v>883</v>
      </c>
      <c r="L396" s="34" t="s">
        <v>26</v>
      </c>
      <c r="M396" s="34" t="s">
        <v>884</v>
      </c>
      <c r="N396" s="36" t="s">
        <v>23</v>
      </c>
      <c r="O396" s="35">
        <v>45</v>
      </c>
      <c r="P396" s="45"/>
      <c r="Q396" s="45">
        <f t="shared" si="69"/>
        <v>0</v>
      </c>
      <c r="R396" s="5" t="str">
        <f t="shared" si="63"/>
        <v>OK</v>
      </c>
      <c r="S396" s="6" t="str">
        <f t="shared" si="64"/>
        <v>OK</v>
      </c>
      <c r="T396" s="6" t="str">
        <f t="shared" si="65"/>
        <v>OK</v>
      </c>
      <c r="U396" s="6" t="str">
        <f t="shared" si="66"/>
        <v>OK</v>
      </c>
      <c r="V396" s="6" t="str">
        <f t="shared" si="67"/>
        <v>OK</v>
      </c>
      <c r="W396" s="7">
        <f t="shared" si="68"/>
        <v>0</v>
      </c>
    </row>
    <row r="397" spans="1:23" ht="38.25" x14ac:dyDescent="0.2">
      <c r="A397" s="34" t="s">
        <v>1134</v>
      </c>
      <c r="B397" s="35" t="s">
        <v>287</v>
      </c>
      <c r="C397" s="34" t="s">
        <v>26</v>
      </c>
      <c r="D397" s="34" t="s">
        <v>288</v>
      </c>
      <c r="E397" s="36" t="s">
        <v>23</v>
      </c>
      <c r="F397" s="35">
        <v>94</v>
      </c>
      <c r="G397" s="39">
        <v>47.64</v>
      </c>
      <c r="H397" s="39">
        <v>4478.16</v>
      </c>
      <c r="I397" s="20">
        <f t="shared" si="61"/>
        <v>1.0756014025131715E-4</v>
      </c>
      <c r="J397" s="34" t="s">
        <v>1134</v>
      </c>
      <c r="K397" s="35" t="s">
        <v>287</v>
      </c>
      <c r="L397" s="34" t="s">
        <v>26</v>
      </c>
      <c r="M397" s="34" t="s">
        <v>288</v>
      </c>
      <c r="N397" s="36" t="s">
        <v>23</v>
      </c>
      <c r="O397" s="35">
        <v>94</v>
      </c>
      <c r="P397" s="45"/>
      <c r="Q397" s="45">
        <f t="shared" si="69"/>
        <v>0</v>
      </c>
      <c r="R397" s="5" t="str">
        <f t="shared" si="63"/>
        <v>OK</v>
      </c>
      <c r="S397" s="6" t="str">
        <f t="shared" si="64"/>
        <v>OK</v>
      </c>
      <c r="T397" s="6" t="str">
        <f t="shared" si="65"/>
        <v>OK</v>
      </c>
      <c r="U397" s="6" t="str">
        <f t="shared" si="66"/>
        <v>OK</v>
      </c>
      <c r="V397" s="6" t="str">
        <f t="shared" si="67"/>
        <v>OK</v>
      </c>
      <c r="W397" s="7">
        <f t="shared" si="68"/>
        <v>0</v>
      </c>
    </row>
    <row r="398" spans="1:23" ht="38.25" x14ac:dyDescent="0.2">
      <c r="A398" s="34" t="s">
        <v>1135</v>
      </c>
      <c r="B398" s="35" t="s">
        <v>248</v>
      </c>
      <c r="C398" s="34" t="s">
        <v>26</v>
      </c>
      <c r="D398" s="34" t="s">
        <v>1136</v>
      </c>
      <c r="E398" s="36" t="s">
        <v>20</v>
      </c>
      <c r="F398" s="35">
        <v>15</v>
      </c>
      <c r="G398" s="39">
        <v>22.17</v>
      </c>
      <c r="H398" s="39">
        <v>332.55</v>
      </c>
      <c r="I398" s="20">
        <f t="shared" ref="I398:I461" si="70">H398 / 41634010.42</f>
        <v>7.9874601712702363E-6</v>
      </c>
      <c r="J398" s="34" t="s">
        <v>1135</v>
      </c>
      <c r="K398" s="35" t="s">
        <v>248</v>
      </c>
      <c r="L398" s="34" t="s">
        <v>26</v>
      </c>
      <c r="M398" s="34" t="s">
        <v>1136</v>
      </c>
      <c r="N398" s="36" t="s">
        <v>20</v>
      </c>
      <c r="O398" s="35">
        <v>15</v>
      </c>
      <c r="P398" s="45"/>
      <c r="Q398" s="45">
        <f t="shared" si="69"/>
        <v>0</v>
      </c>
      <c r="R398" s="5" t="str">
        <f t="shared" si="63"/>
        <v>OK</v>
      </c>
      <c r="S398" s="6" t="str">
        <f t="shared" si="64"/>
        <v>OK</v>
      </c>
      <c r="T398" s="6" t="str">
        <f t="shared" si="65"/>
        <v>OK</v>
      </c>
      <c r="U398" s="6" t="str">
        <f t="shared" si="66"/>
        <v>OK</v>
      </c>
      <c r="V398" s="6" t="str">
        <f t="shared" si="67"/>
        <v>OK</v>
      </c>
      <c r="W398" s="7">
        <f t="shared" si="68"/>
        <v>0</v>
      </c>
    </row>
    <row r="399" spans="1:23" ht="25.5" x14ac:dyDescent="0.2">
      <c r="A399" s="34" t="s">
        <v>1137</v>
      </c>
      <c r="B399" s="35" t="s">
        <v>236</v>
      </c>
      <c r="C399" s="34" t="s">
        <v>26</v>
      </c>
      <c r="D399" s="34" t="s">
        <v>923</v>
      </c>
      <c r="E399" s="36" t="s">
        <v>20</v>
      </c>
      <c r="F399" s="35">
        <v>13.2</v>
      </c>
      <c r="G399" s="39">
        <v>9.06</v>
      </c>
      <c r="H399" s="39">
        <v>119.59</v>
      </c>
      <c r="I399" s="21">
        <f t="shared" si="70"/>
        <v>2.872411252089032E-6</v>
      </c>
      <c r="J399" s="34" t="s">
        <v>1137</v>
      </c>
      <c r="K399" s="35" t="s">
        <v>236</v>
      </c>
      <c r="L399" s="34" t="s">
        <v>26</v>
      </c>
      <c r="M399" s="34" t="s">
        <v>923</v>
      </c>
      <c r="N399" s="36" t="s">
        <v>20</v>
      </c>
      <c r="O399" s="35">
        <v>13.2</v>
      </c>
      <c r="P399" s="45"/>
      <c r="Q399" s="45">
        <f t="shared" ref="Q399:Q462" si="71">P399*O399</f>
        <v>0</v>
      </c>
      <c r="R399" s="5" t="str">
        <f t="shared" ref="R399:R462" si="72">IF(D399=M399,"OK","ERRO")</f>
        <v>OK</v>
      </c>
      <c r="S399" s="6" t="str">
        <f t="shared" ref="S399:S462" si="73">IF(E399=N399,"OK","ERRO")</f>
        <v>OK</v>
      </c>
      <c r="T399" s="6" t="str">
        <f t="shared" ref="T399:T462" si="74">IF(F399=O399,"OK","ERRO")</f>
        <v>OK</v>
      </c>
      <c r="U399" s="6" t="str">
        <f t="shared" ref="U399:U462" si="75">IF(G399&gt;=P399,"OK","ERRO")</f>
        <v>OK</v>
      </c>
      <c r="V399" s="6" t="str">
        <f t="shared" ref="V399:V462" si="76">IF(Q399&lt;=H399,"OK","ERRO")</f>
        <v>OK</v>
      </c>
      <c r="W399" s="7">
        <f t="shared" ref="W399:W462" si="77">IFERROR(Q399/H399,"-")</f>
        <v>0</v>
      </c>
    </row>
    <row r="400" spans="1:23" ht="25.5" x14ac:dyDescent="0.2">
      <c r="A400" s="34" t="s">
        <v>1138</v>
      </c>
      <c r="B400" s="35" t="s">
        <v>925</v>
      </c>
      <c r="C400" s="34" t="s">
        <v>26</v>
      </c>
      <c r="D400" s="34" t="s">
        <v>926</v>
      </c>
      <c r="E400" s="36" t="s">
        <v>20</v>
      </c>
      <c r="F400" s="35">
        <v>13.2</v>
      </c>
      <c r="G400" s="39">
        <v>17.75</v>
      </c>
      <c r="H400" s="39">
        <v>234.3</v>
      </c>
      <c r="I400" s="20">
        <f t="shared" si="70"/>
        <v>5.6276106393884115E-6</v>
      </c>
      <c r="J400" s="34" t="s">
        <v>1138</v>
      </c>
      <c r="K400" s="35" t="s">
        <v>925</v>
      </c>
      <c r="L400" s="34" t="s">
        <v>26</v>
      </c>
      <c r="M400" s="34" t="s">
        <v>926</v>
      </c>
      <c r="N400" s="36" t="s">
        <v>20</v>
      </c>
      <c r="O400" s="35">
        <v>13.2</v>
      </c>
      <c r="P400" s="45"/>
      <c r="Q400" s="45">
        <f t="shared" si="71"/>
        <v>0</v>
      </c>
      <c r="R400" s="5" t="str">
        <f t="shared" si="72"/>
        <v>OK</v>
      </c>
      <c r="S400" s="6" t="str">
        <f t="shared" si="73"/>
        <v>OK</v>
      </c>
      <c r="T400" s="6" t="str">
        <f t="shared" si="74"/>
        <v>OK</v>
      </c>
      <c r="U400" s="6" t="str">
        <f t="shared" si="75"/>
        <v>OK</v>
      </c>
      <c r="V400" s="6" t="str">
        <f t="shared" si="76"/>
        <v>OK</v>
      </c>
      <c r="W400" s="7">
        <f t="shared" si="77"/>
        <v>0</v>
      </c>
    </row>
    <row r="401" spans="1:23" ht="25.5" x14ac:dyDescent="0.2">
      <c r="A401" s="34" t="s">
        <v>1139</v>
      </c>
      <c r="B401" s="35" t="s">
        <v>256</v>
      </c>
      <c r="C401" s="34" t="s">
        <v>26</v>
      </c>
      <c r="D401" s="34" t="s">
        <v>257</v>
      </c>
      <c r="E401" s="36" t="s">
        <v>23</v>
      </c>
      <c r="F401" s="35">
        <v>10</v>
      </c>
      <c r="G401" s="39">
        <v>35.39</v>
      </c>
      <c r="H401" s="39">
        <v>353.9</v>
      </c>
      <c r="I401" s="20">
        <f t="shared" si="70"/>
        <v>8.5002620797249619E-6</v>
      </c>
      <c r="J401" s="34" t="s">
        <v>1139</v>
      </c>
      <c r="K401" s="35" t="s">
        <v>256</v>
      </c>
      <c r="L401" s="34" t="s">
        <v>26</v>
      </c>
      <c r="M401" s="34" t="s">
        <v>257</v>
      </c>
      <c r="N401" s="36" t="s">
        <v>23</v>
      </c>
      <c r="O401" s="35">
        <v>10</v>
      </c>
      <c r="P401" s="45"/>
      <c r="Q401" s="45">
        <f t="shared" si="71"/>
        <v>0</v>
      </c>
      <c r="R401" s="5" t="str">
        <f t="shared" si="72"/>
        <v>OK</v>
      </c>
      <c r="S401" s="6" t="str">
        <f t="shared" si="73"/>
        <v>OK</v>
      </c>
      <c r="T401" s="6" t="str">
        <f t="shared" si="74"/>
        <v>OK</v>
      </c>
      <c r="U401" s="6" t="str">
        <f t="shared" si="75"/>
        <v>OK</v>
      </c>
      <c r="V401" s="6" t="str">
        <f t="shared" si="76"/>
        <v>OK</v>
      </c>
      <c r="W401" s="7">
        <f t="shared" si="77"/>
        <v>0</v>
      </c>
    </row>
    <row r="402" spans="1:23" ht="38.25" x14ac:dyDescent="0.2">
      <c r="A402" s="34" t="s">
        <v>1140</v>
      </c>
      <c r="B402" s="35" t="s">
        <v>265</v>
      </c>
      <c r="C402" s="51" t="s">
        <v>18</v>
      </c>
      <c r="D402" s="34" t="s">
        <v>266</v>
      </c>
      <c r="E402" s="36" t="s">
        <v>20</v>
      </c>
      <c r="F402" s="35">
        <v>12</v>
      </c>
      <c r="G402" s="39">
        <v>32.04</v>
      </c>
      <c r="H402" s="39">
        <v>384.48</v>
      </c>
      <c r="I402" s="21">
        <f t="shared" si="70"/>
        <v>9.2347577406404464E-6</v>
      </c>
      <c r="J402" s="34" t="s">
        <v>1140</v>
      </c>
      <c r="K402" s="35" t="s">
        <v>265</v>
      </c>
      <c r="L402" s="34" t="s">
        <v>18</v>
      </c>
      <c r="M402" s="34" t="s">
        <v>266</v>
      </c>
      <c r="N402" s="36" t="s">
        <v>20</v>
      </c>
      <c r="O402" s="35">
        <v>12</v>
      </c>
      <c r="P402" s="45"/>
      <c r="Q402" s="45">
        <f t="shared" si="71"/>
        <v>0</v>
      </c>
      <c r="R402" s="5" t="str">
        <f t="shared" si="72"/>
        <v>OK</v>
      </c>
      <c r="S402" s="6" t="str">
        <f t="shared" si="73"/>
        <v>OK</v>
      </c>
      <c r="T402" s="6" t="str">
        <f t="shared" si="74"/>
        <v>OK</v>
      </c>
      <c r="U402" s="6" t="str">
        <f t="shared" si="75"/>
        <v>OK</v>
      </c>
      <c r="V402" s="6" t="str">
        <f t="shared" si="76"/>
        <v>OK</v>
      </c>
      <c r="W402" s="7">
        <f t="shared" si="77"/>
        <v>0</v>
      </c>
    </row>
    <row r="403" spans="1:23" x14ac:dyDescent="0.2">
      <c r="A403" s="32" t="s">
        <v>361</v>
      </c>
      <c r="B403" s="32"/>
      <c r="C403" s="32"/>
      <c r="D403" s="32" t="s">
        <v>324</v>
      </c>
      <c r="E403" s="32"/>
      <c r="F403" s="33"/>
      <c r="G403" s="32"/>
      <c r="H403" s="38"/>
      <c r="I403" s="21">
        <f t="shared" si="70"/>
        <v>0</v>
      </c>
      <c r="J403" s="32" t="s">
        <v>361</v>
      </c>
      <c r="K403" s="32"/>
      <c r="L403" s="32"/>
      <c r="M403" s="32" t="s">
        <v>324</v>
      </c>
      <c r="N403" s="32"/>
      <c r="O403" s="33"/>
      <c r="P403" s="44"/>
      <c r="Q403" s="44"/>
      <c r="R403" s="5" t="str">
        <f t="shared" si="72"/>
        <v>OK</v>
      </c>
      <c r="S403" s="6" t="str">
        <f t="shared" si="73"/>
        <v>OK</v>
      </c>
      <c r="T403" s="6" t="str">
        <f t="shared" si="74"/>
        <v>OK</v>
      </c>
      <c r="U403" s="6" t="str">
        <f t="shared" si="75"/>
        <v>OK</v>
      </c>
      <c r="V403" s="6" t="str">
        <f t="shared" si="76"/>
        <v>OK</v>
      </c>
      <c r="W403" s="7" t="str">
        <f t="shared" si="77"/>
        <v>-</v>
      </c>
    </row>
    <row r="404" spans="1:23" x14ac:dyDescent="0.2">
      <c r="A404" s="34" t="s">
        <v>1141</v>
      </c>
      <c r="B404" s="35" t="s">
        <v>1142</v>
      </c>
      <c r="C404" s="34" t="s">
        <v>52</v>
      </c>
      <c r="D404" s="34" t="s">
        <v>1143</v>
      </c>
      <c r="E404" s="36" t="s">
        <v>23</v>
      </c>
      <c r="F404" s="35">
        <v>10</v>
      </c>
      <c r="G404" s="39">
        <v>441.84</v>
      </c>
      <c r="H404" s="39">
        <v>4418.3999999999996</v>
      </c>
      <c r="I404" s="21">
        <f t="shared" si="70"/>
        <v>1.0612477528413895E-4</v>
      </c>
      <c r="J404" s="34" t="s">
        <v>1141</v>
      </c>
      <c r="K404" s="35" t="s">
        <v>1142</v>
      </c>
      <c r="L404" s="34" t="s">
        <v>52</v>
      </c>
      <c r="M404" s="34" t="s">
        <v>1143</v>
      </c>
      <c r="N404" s="36" t="s">
        <v>23</v>
      </c>
      <c r="O404" s="35">
        <v>10</v>
      </c>
      <c r="P404" s="45"/>
      <c r="Q404" s="45">
        <f t="shared" si="71"/>
        <v>0</v>
      </c>
      <c r="R404" s="5" t="str">
        <f t="shared" si="72"/>
        <v>OK</v>
      </c>
      <c r="S404" s="6" t="str">
        <f t="shared" si="73"/>
        <v>OK</v>
      </c>
      <c r="T404" s="6" t="str">
        <f t="shared" si="74"/>
        <v>OK</v>
      </c>
      <c r="U404" s="6" t="str">
        <f t="shared" si="75"/>
        <v>OK</v>
      </c>
      <c r="V404" s="6" t="str">
        <f t="shared" si="76"/>
        <v>OK</v>
      </c>
      <c r="W404" s="7">
        <f t="shared" si="77"/>
        <v>0</v>
      </c>
    </row>
    <row r="405" spans="1:23" x14ac:dyDescent="0.2">
      <c r="A405" s="32" t="s">
        <v>362</v>
      </c>
      <c r="B405" s="32"/>
      <c r="C405" s="32"/>
      <c r="D405" s="32" t="s">
        <v>1144</v>
      </c>
      <c r="E405" s="32"/>
      <c r="F405" s="33"/>
      <c r="G405" s="32"/>
      <c r="H405" s="38"/>
      <c r="I405" s="21">
        <f t="shared" si="70"/>
        <v>0</v>
      </c>
      <c r="J405" s="32" t="s">
        <v>362</v>
      </c>
      <c r="K405" s="32"/>
      <c r="L405" s="32"/>
      <c r="M405" s="32" t="s">
        <v>1144</v>
      </c>
      <c r="N405" s="32"/>
      <c r="O405" s="33"/>
      <c r="P405" s="44"/>
      <c r="Q405" s="44"/>
      <c r="R405" s="5" t="str">
        <f t="shared" si="72"/>
        <v>OK</v>
      </c>
      <c r="S405" s="6" t="str">
        <f t="shared" si="73"/>
        <v>OK</v>
      </c>
      <c r="T405" s="6" t="str">
        <f t="shared" si="74"/>
        <v>OK</v>
      </c>
      <c r="U405" s="6" t="str">
        <f t="shared" si="75"/>
        <v>OK</v>
      </c>
      <c r="V405" s="6" t="str">
        <f t="shared" si="76"/>
        <v>OK</v>
      </c>
      <c r="W405" s="7" t="str">
        <f t="shared" si="77"/>
        <v>-</v>
      </c>
    </row>
    <row r="406" spans="1:23" ht="25.5" x14ac:dyDescent="0.2">
      <c r="A406" s="34" t="s">
        <v>1145</v>
      </c>
      <c r="B406" s="35" t="s">
        <v>1146</v>
      </c>
      <c r="C406" s="34" t="s">
        <v>26</v>
      </c>
      <c r="D406" s="34" t="s">
        <v>1147</v>
      </c>
      <c r="E406" s="36" t="s">
        <v>23</v>
      </c>
      <c r="F406" s="35">
        <v>54</v>
      </c>
      <c r="G406" s="39">
        <v>23.15</v>
      </c>
      <c r="H406" s="39">
        <v>1250.0999999999999</v>
      </c>
      <c r="I406" s="21">
        <f t="shared" si="70"/>
        <v>3.0025932822447515E-5</v>
      </c>
      <c r="J406" s="34" t="s">
        <v>1145</v>
      </c>
      <c r="K406" s="35" t="s">
        <v>1146</v>
      </c>
      <c r="L406" s="34" t="s">
        <v>26</v>
      </c>
      <c r="M406" s="34" t="s">
        <v>1147</v>
      </c>
      <c r="N406" s="36" t="s">
        <v>23</v>
      </c>
      <c r="O406" s="35">
        <v>54</v>
      </c>
      <c r="P406" s="45"/>
      <c r="Q406" s="45">
        <f t="shared" si="71"/>
        <v>0</v>
      </c>
      <c r="R406" s="5" t="str">
        <f t="shared" si="72"/>
        <v>OK</v>
      </c>
      <c r="S406" s="6" t="str">
        <f t="shared" si="73"/>
        <v>OK</v>
      </c>
      <c r="T406" s="6" t="str">
        <f t="shared" si="74"/>
        <v>OK</v>
      </c>
      <c r="U406" s="6" t="str">
        <f t="shared" si="75"/>
        <v>OK</v>
      </c>
      <c r="V406" s="6" t="str">
        <f t="shared" si="76"/>
        <v>OK</v>
      </c>
      <c r="W406" s="7">
        <f t="shared" si="77"/>
        <v>0</v>
      </c>
    </row>
    <row r="407" spans="1:23" x14ac:dyDescent="0.2">
      <c r="A407" s="32" t="s">
        <v>363</v>
      </c>
      <c r="B407" s="32"/>
      <c r="C407" s="32"/>
      <c r="D407" s="32" t="s">
        <v>305</v>
      </c>
      <c r="E407" s="32"/>
      <c r="F407" s="33"/>
      <c r="G407" s="32"/>
      <c r="H407" s="38"/>
      <c r="I407" s="21">
        <f t="shared" si="70"/>
        <v>0</v>
      </c>
      <c r="J407" s="32" t="s">
        <v>363</v>
      </c>
      <c r="K407" s="32"/>
      <c r="L407" s="32"/>
      <c r="M407" s="32" t="s">
        <v>305</v>
      </c>
      <c r="N407" s="32"/>
      <c r="O407" s="33"/>
      <c r="P407" s="44"/>
      <c r="Q407" s="44"/>
      <c r="R407" s="5" t="str">
        <f t="shared" si="72"/>
        <v>OK</v>
      </c>
      <c r="S407" s="6" t="str">
        <f t="shared" si="73"/>
        <v>OK</v>
      </c>
      <c r="T407" s="6" t="str">
        <f t="shared" si="74"/>
        <v>OK</v>
      </c>
      <c r="U407" s="6" t="str">
        <f t="shared" si="75"/>
        <v>OK</v>
      </c>
      <c r="V407" s="6" t="str">
        <f t="shared" si="76"/>
        <v>OK</v>
      </c>
      <c r="W407" s="7" t="str">
        <f t="shared" si="77"/>
        <v>-</v>
      </c>
    </row>
    <row r="408" spans="1:23" ht="25.5" x14ac:dyDescent="0.2">
      <c r="A408" s="34" t="s">
        <v>1148</v>
      </c>
      <c r="B408" s="35" t="s">
        <v>1149</v>
      </c>
      <c r="C408" s="51" t="s">
        <v>18</v>
      </c>
      <c r="D408" s="34" t="s">
        <v>1150</v>
      </c>
      <c r="E408" s="36" t="s">
        <v>125</v>
      </c>
      <c r="F408" s="35">
        <v>8</v>
      </c>
      <c r="G408" s="39">
        <v>387.43</v>
      </c>
      <c r="H408" s="39">
        <v>3099.44</v>
      </c>
      <c r="I408" s="20">
        <f t="shared" si="70"/>
        <v>7.444490618927025E-5</v>
      </c>
      <c r="J408" s="34" t="s">
        <v>1148</v>
      </c>
      <c r="K408" s="35" t="s">
        <v>1149</v>
      </c>
      <c r="L408" s="34" t="s">
        <v>18</v>
      </c>
      <c r="M408" s="34" t="s">
        <v>1150</v>
      </c>
      <c r="N408" s="36" t="s">
        <v>125</v>
      </c>
      <c r="O408" s="35">
        <v>8</v>
      </c>
      <c r="P408" s="45"/>
      <c r="Q408" s="45">
        <f t="shared" si="71"/>
        <v>0</v>
      </c>
      <c r="R408" s="5" t="str">
        <f t="shared" si="72"/>
        <v>OK</v>
      </c>
      <c r="S408" s="6" t="str">
        <f t="shared" si="73"/>
        <v>OK</v>
      </c>
      <c r="T408" s="6" t="str">
        <f t="shared" si="74"/>
        <v>OK</v>
      </c>
      <c r="U408" s="6" t="str">
        <f t="shared" si="75"/>
        <v>OK</v>
      </c>
      <c r="V408" s="6" t="str">
        <f t="shared" si="76"/>
        <v>OK</v>
      </c>
      <c r="W408" s="7">
        <f t="shared" si="77"/>
        <v>0</v>
      </c>
    </row>
    <row r="409" spans="1:23" ht="51" x14ac:dyDescent="0.2">
      <c r="A409" s="34" t="s">
        <v>1151</v>
      </c>
      <c r="B409" s="35" t="s">
        <v>1152</v>
      </c>
      <c r="C409" s="34" t="s">
        <v>26</v>
      </c>
      <c r="D409" s="34" t="s">
        <v>1153</v>
      </c>
      <c r="E409" s="36" t="s">
        <v>23</v>
      </c>
      <c r="F409" s="35">
        <v>4</v>
      </c>
      <c r="G409" s="39">
        <v>2106.2199999999998</v>
      </c>
      <c r="H409" s="39">
        <v>8424.8799999999992</v>
      </c>
      <c r="I409" s="21">
        <f t="shared" si="70"/>
        <v>2.0235571627644317E-4</v>
      </c>
      <c r="J409" s="34" t="s">
        <v>1151</v>
      </c>
      <c r="K409" s="35" t="s">
        <v>1152</v>
      </c>
      <c r="L409" s="34" t="s">
        <v>26</v>
      </c>
      <c r="M409" s="34" t="s">
        <v>1153</v>
      </c>
      <c r="N409" s="36" t="s">
        <v>23</v>
      </c>
      <c r="O409" s="35">
        <v>4</v>
      </c>
      <c r="P409" s="45"/>
      <c r="Q409" s="45">
        <f t="shared" si="71"/>
        <v>0</v>
      </c>
      <c r="R409" s="5" t="str">
        <f t="shared" si="72"/>
        <v>OK</v>
      </c>
      <c r="S409" s="6" t="str">
        <f t="shared" si="73"/>
        <v>OK</v>
      </c>
      <c r="T409" s="6" t="str">
        <f t="shared" si="74"/>
        <v>OK</v>
      </c>
      <c r="U409" s="6" t="str">
        <f t="shared" si="75"/>
        <v>OK</v>
      </c>
      <c r="V409" s="6" t="str">
        <f t="shared" si="76"/>
        <v>OK</v>
      </c>
      <c r="W409" s="7">
        <f t="shared" si="77"/>
        <v>0</v>
      </c>
    </row>
    <row r="410" spans="1:23" x14ac:dyDescent="0.2">
      <c r="A410" s="34" t="s">
        <v>1154</v>
      </c>
      <c r="B410" s="35" t="s">
        <v>1155</v>
      </c>
      <c r="C410" s="34" t="s">
        <v>52</v>
      </c>
      <c r="D410" s="34" t="s">
        <v>1156</v>
      </c>
      <c r="E410" s="36" t="s">
        <v>23</v>
      </c>
      <c r="F410" s="35">
        <v>1</v>
      </c>
      <c r="G410" s="39">
        <v>2538.48</v>
      </c>
      <c r="H410" s="39">
        <v>2538.48</v>
      </c>
      <c r="I410" s="21">
        <f t="shared" si="70"/>
        <v>6.0971306256400749E-5</v>
      </c>
      <c r="J410" s="34" t="s">
        <v>1154</v>
      </c>
      <c r="K410" s="35" t="s">
        <v>1155</v>
      </c>
      <c r="L410" s="34" t="s">
        <v>52</v>
      </c>
      <c r="M410" s="34" t="s">
        <v>1156</v>
      </c>
      <c r="N410" s="36" t="s">
        <v>23</v>
      </c>
      <c r="O410" s="35">
        <v>1</v>
      </c>
      <c r="P410" s="45"/>
      <c r="Q410" s="45">
        <f t="shared" si="71"/>
        <v>0</v>
      </c>
      <c r="R410" s="5" t="str">
        <f t="shared" si="72"/>
        <v>OK</v>
      </c>
      <c r="S410" s="6" t="str">
        <f t="shared" si="73"/>
        <v>OK</v>
      </c>
      <c r="T410" s="6" t="str">
        <f t="shared" si="74"/>
        <v>OK</v>
      </c>
      <c r="U410" s="6" t="str">
        <f t="shared" si="75"/>
        <v>OK</v>
      </c>
      <c r="V410" s="6" t="str">
        <f t="shared" si="76"/>
        <v>OK</v>
      </c>
      <c r="W410" s="7">
        <f t="shared" si="77"/>
        <v>0</v>
      </c>
    </row>
    <row r="411" spans="1:23" ht="25.5" x14ac:dyDescent="0.2">
      <c r="A411" s="32" t="s">
        <v>364</v>
      </c>
      <c r="B411" s="32"/>
      <c r="C411" s="32"/>
      <c r="D411" s="32" t="s">
        <v>1157</v>
      </c>
      <c r="E411" s="32"/>
      <c r="F411" s="33"/>
      <c r="G411" s="32"/>
      <c r="H411" s="38"/>
      <c r="I411" s="21">
        <f t="shared" si="70"/>
        <v>0</v>
      </c>
      <c r="J411" s="32" t="s">
        <v>364</v>
      </c>
      <c r="K411" s="32"/>
      <c r="L411" s="32"/>
      <c r="M411" s="32" t="s">
        <v>1157</v>
      </c>
      <c r="N411" s="32"/>
      <c r="O411" s="33"/>
      <c r="P411" s="44"/>
      <c r="Q411" s="44"/>
      <c r="R411" s="5" t="str">
        <f t="shared" si="72"/>
        <v>OK</v>
      </c>
      <c r="S411" s="6" t="str">
        <f t="shared" si="73"/>
        <v>OK</v>
      </c>
      <c r="T411" s="6" t="str">
        <f t="shared" si="74"/>
        <v>OK</v>
      </c>
      <c r="U411" s="6" t="str">
        <f t="shared" si="75"/>
        <v>OK</v>
      </c>
      <c r="V411" s="6" t="str">
        <f t="shared" si="76"/>
        <v>OK</v>
      </c>
      <c r="W411" s="7" t="str">
        <f t="shared" si="77"/>
        <v>-</v>
      </c>
    </row>
    <row r="412" spans="1:23" x14ac:dyDescent="0.2">
      <c r="A412" s="32" t="s">
        <v>365</v>
      </c>
      <c r="B412" s="32"/>
      <c r="C412" s="32"/>
      <c r="D412" s="32" t="s">
        <v>1158</v>
      </c>
      <c r="E412" s="32"/>
      <c r="F412" s="33"/>
      <c r="G412" s="32"/>
      <c r="H412" s="38"/>
      <c r="I412" s="21">
        <f t="shared" si="70"/>
        <v>0</v>
      </c>
      <c r="J412" s="32" t="s">
        <v>365</v>
      </c>
      <c r="K412" s="32"/>
      <c r="L412" s="32"/>
      <c r="M412" s="32" t="s">
        <v>1158</v>
      </c>
      <c r="N412" s="32"/>
      <c r="O412" s="33"/>
      <c r="P412" s="44"/>
      <c r="Q412" s="44"/>
      <c r="R412" s="5" t="str">
        <f t="shared" si="72"/>
        <v>OK</v>
      </c>
      <c r="S412" s="6" t="str">
        <f t="shared" si="73"/>
        <v>OK</v>
      </c>
      <c r="T412" s="6" t="str">
        <f t="shared" si="74"/>
        <v>OK</v>
      </c>
      <c r="U412" s="6" t="str">
        <f t="shared" si="75"/>
        <v>OK</v>
      </c>
      <c r="V412" s="6" t="str">
        <f t="shared" si="76"/>
        <v>OK</v>
      </c>
      <c r="W412" s="7" t="str">
        <f t="shared" si="77"/>
        <v>-</v>
      </c>
    </row>
    <row r="413" spans="1:23" ht="38.25" x14ac:dyDescent="0.2">
      <c r="A413" s="34" t="s">
        <v>366</v>
      </c>
      <c r="B413" s="35" t="s">
        <v>248</v>
      </c>
      <c r="C413" s="34" t="s">
        <v>26</v>
      </c>
      <c r="D413" s="34" t="s">
        <v>1136</v>
      </c>
      <c r="E413" s="36" t="s">
        <v>20</v>
      </c>
      <c r="F413" s="35">
        <v>25.3</v>
      </c>
      <c r="G413" s="39">
        <v>22.17</v>
      </c>
      <c r="H413" s="39">
        <v>560.9</v>
      </c>
      <c r="I413" s="20">
        <f t="shared" si="70"/>
        <v>1.3472158803384379E-5</v>
      </c>
      <c r="J413" s="34" t="s">
        <v>366</v>
      </c>
      <c r="K413" s="35" t="s">
        <v>248</v>
      </c>
      <c r="L413" s="34" t="s">
        <v>26</v>
      </c>
      <c r="M413" s="34" t="s">
        <v>1136</v>
      </c>
      <c r="N413" s="36" t="s">
        <v>20</v>
      </c>
      <c r="O413" s="35">
        <v>25.3</v>
      </c>
      <c r="P413" s="45"/>
      <c r="Q413" s="45">
        <f t="shared" si="71"/>
        <v>0</v>
      </c>
      <c r="R413" s="5" t="str">
        <f t="shared" si="72"/>
        <v>OK</v>
      </c>
      <c r="S413" s="6" t="str">
        <f t="shared" si="73"/>
        <v>OK</v>
      </c>
      <c r="T413" s="6" t="str">
        <f t="shared" si="74"/>
        <v>OK</v>
      </c>
      <c r="U413" s="6" t="str">
        <f t="shared" si="75"/>
        <v>OK</v>
      </c>
      <c r="V413" s="6" t="str">
        <f t="shared" si="76"/>
        <v>OK</v>
      </c>
      <c r="W413" s="7">
        <f t="shared" si="77"/>
        <v>0</v>
      </c>
    </row>
    <row r="414" spans="1:23" ht="38.25" x14ac:dyDescent="0.2">
      <c r="A414" s="34" t="s">
        <v>367</v>
      </c>
      <c r="B414" s="35" t="s">
        <v>916</v>
      </c>
      <c r="C414" s="34" t="s">
        <v>26</v>
      </c>
      <c r="D414" s="34" t="s">
        <v>917</v>
      </c>
      <c r="E414" s="36" t="s">
        <v>20</v>
      </c>
      <c r="F414" s="35">
        <v>2.0699999999999998</v>
      </c>
      <c r="G414" s="39">
        <v>13.26</v>
      </c>
      <c r="H414" s="39">
        <v>27.44</v>
      </c>
      <c r="I414" s="21">
        <f t="shared" si="70"/>
        <v>6.5907655119427244E-7</v>
      </c>
      <c r="J414" s="34" t="s">
        <v>367</v>
      </c>
      <c r="K414" s="35" t="s">
        <v>916</v>
      </c>
      <c r="L414" s="34" t="s">
        <v>26</v>
      </c>
      <c r="M414" s="34" t="s">
        <v>917</v>
      </c>
      <c r="N414" s="36" t="s">
        <v>20</v>
      </c>
      <c r="O414" s="35">
        <v>2.0699999999999998</v>
      </c>
      <c r="P414" s="45"/>
      <c r="Q414" s="45">
        <f t="shared" si="71"/>
        <v>0</v>
      </c>
      <c r="R414" s="5" t="str">
        <f t="shared" si="72"/>
        <v>OK</v>
      </c>
      <c r="S414" s="6" t="str">
        <f t="shared" si="73"/>
        <v>OK</v>
      </c>
      <c r="T414" s="6" t="str">
        <f t="shared" si="74"/>
        <v>OK</v>
      </c>
      <c r="U414" s="6" t="str">
        <f t="shared" si="75"/>
        <v>OK</v>
      </c>
      <c r="V414" s="6" t="str">
        <f t="shared" si="76"/>
        <v>OK</v>
      </c>
      <c r="W414" s="7">
        <f t="shared" si="77"/>
        <v>0</v>
      </c>
    </row>
    <row r="415" spans="1:23" ht="25.5" x14ac:dyDescent="0.2">
      <c r="A415" s="34" t="s">
        <v>368</v>
      </c>
      <c r="B415" s="35" t="s">
        <v>236</v>
      </c>
      <c r="C415" s="34" t="s">
        <v>26</v>
      </c>
      <c r="D415" s="34" t="s">
        <v>923</v>
      </c>
      <c r="E415" s="36" t="s">
        <v>20</v>
      </c>
      <c r="F415" s="35">
        <v>1.8</v>
      </c>
      <c r="G415" s="39">
        <v>9.06</v>
      </c>
      <c r="H415" s="39">
        <v>16.3</v>
      </c>
      <c r="I415" s="21">
        <f t="shared" si="70"/>
        <v>3.9150684345723905E-7</v>
      </c>
      <c r="J415" s="34" t="s">
        <v>368</v>
      </c>
      <c r="K415" s="35" t="s">
        <v>236</v>
      </c>
      <c r="L415" s="34" t="s">
        <v>26</v>
      </c>
      <c r="M415" s="34" t="s">
        <v>923</v>
      </c>
      <c r="N415" s="36" t="s">
        <v>20</v>
      </c>
      <c r="O415" s="35">
        <v>1.8</v>
      </c>
      <c r="P415" s="45"/>
      <c r="Q415" s="45">
        <f t="shared" si="71"/>
        <v>0</v>
      </c>
      <c r="R415" s="5" t="str">
        <f t="shared" si="72"/>
        <v>OK</v>
      </c>
      <c r="S415" s="6" t="str">
        <f t="shared" si="73"/>
        <v>OK</v>
      </c>
      <c r="T415" s="6" t="str">
        <f t="shared" si="74"/>
        <v>OK</v>
      </c>
      <c r="U415" s="6" t="str">
        <f t="shared" si="75"/>
        <v>OK</v>
      </c>
      <c r="V415" s="6" t="str">
        <f t="shared" si="76"/>
        <v>OK</v>
      </c>
      <c r="W415" s="7">
        <f t="shared" si="77"/>
        <v>0</v>
      </c>
    </row>
    <row r="416" spans="1:23" ht="25.5" x14ac:dyDescent="0.2">
      <c r="A416" s="34" t="s">
        <v>369</v>
      </c>
      <c r="B416" s="35" t="s">
        <v>925</v>
      </c>
      <c r="C416" s="34" t="s">
        <v>26</v>
      </c>
      <c r="D416" s="34" t="s">
        <v>926</v>
      </c>
      <c r="E416" s="36" t="s">
        <v>20</v>
      </c>
      <c r="F416" s="35">
        <v>1.8</v>
      </c>
      <c r="G416" s="39">
        <v>17.75</v>
      </c>
      <c r="H416" s="39">
        <v>31.95</v>
      </c>
      <c r="I416" s="21">
        <f t="shared" si="70"/>
        <v>7.674014508256925E-7</v>
      </c>
      <c r="J416" s="34" t="s">
        <v>369</v>
      </c>
      <c r="K416" s="35" t="s">
        <v>925</v>
      </c>
      <c r="L416" s="34" t="s">
        <v>26</v>
      </c>
      <c r="M416" s="34" t="s">
        <v>926</v>
      </c>
      <c r="N416" s="36" t="s">
        <v>20</v>
      </c>
      <c r="O416" s="35">
        <v>1.8</v>
      </c>
      <c r="P416" s="45"/>
      <c r="Q416" s="45">
        <f t="shared" si="71"/>
        <v>0</v>
      </c>
      <c r="R416" s="5" t="str">
        <f t="shared" si="72"/>
        <v>OK</v>
      </c>
      <c r="S416" s="6" t="str">
        <f t="shared" si="73"/>
        <v>OK</v>
      </c>
      <c r="T416" s="6" t="str">
        <f t="shared" si="74"/>
        <v>OK</v>
      </c>
      <c r="U416" s="6" t="str">
        <f t="shared" si="75"/>
        <v>OK</v>
      </c>
      <c r="V416" s="6" t="str">
        <f t="shared" si="76"/>
        <v>OK</v>
      </c>
      <c r="W416" s="7">
        <f t="shared" si="77"/>
        <v>0</v>
      </c>
    </row>
    <row r="417" spans="1:23" ht="25.5" x14ac:dyDescent="0.2">
      <c r="A417" s="34" t="s">
        <v>370</v>
      </c>
      <c r="B417" s="35" t="s">
        <v>256</v>
      </c>
      <c r="C417" s="34" t="s">
        <v>26</v>
      </c>
      <c r="D417" s="34" t="s">
        <v>257</v>
      </c>
      <c r="E417" s="36" t="s">
        <v>23</v>
      </c>
      <c r="F417" s="35">
        <v>7</v>
      </c>
      <c r="G417" s="39">
        <v>35.39</v>
      </c>
      <c r="H417" s="39">
        <v>247.73</v>
      </c>
      <c r="I417" s="21">
        <f t="shared" si="70"/>
        <v>5.950183455807474E-6</v>
      </c>
      <c r="J417" s="34" t="s">
        <v>370</v>
      </c>
      <c r="K417" s="35" t="s">
        <v>256</v>
      </c>
      <c r="L417" s="34" t="s">
        <v>26</v>
      </c>
      <c r="M417" s="34" t="s">
        <v>257</v>
      </c>
      <c r="N417" s="36" t="s">
        <v>23</v>
      </c>
      <c r="O417" s="35">
        <v>7</v>
      </c>
      <c r="P417" s="45"/>
      <c r="Q417" s="45">
        <f t="shared" si="71"/>
        <v>0</v>
      </c>
      <c r="R417" s="5" t="str">
        <f t="shared" si="72"/>
        <v>OK</v>
      </c>
      <c r="S417" s="6" t="str">
        <f t="shared" si="73"/>
        <v>OK</v>
      </c>
      <c r="T417" s="6" t="str">
        <f t="shared" si="74"/>
        <v>OK</v>
      </c>
      <c r="U417" s="6" t="str">
        <f t="shared" si="75"/>
        <v>OK</v>
      </c>
      <c r="V417" s="6" t="str">
        <f t="shared" si="76"/>
        <v>OK</v>
      </c>
      <c r="W417" s="7">
        <f t="shared" si="77"/>
        <v>0</v>
      </c>
    </row>
    <row r="418" spans="1:23" x14ac:dyDescent="0.2">
      <c r="A418" s="34" t="s">
        <v>1159</v>
      </c>
      <c r="B418" s="35" t="s">
        <v>1160</v>
      </c>
      <c r="C418" s="34" t="s">
        <v>52</v>
      </c>
      <c r="D418" s="34" t="s">
        <v>1161</v>
      </c>
      <c r="E418" s="36" t="s">
        <v>23</v>
      </c>
      <c r="F418" s="35">
        <v>1</v>
      </c>
      <c r="G418" s="39">
        <v>865.1</v>
      </c>
      <c r="H418" s="39">
        <v>865.1</v>
      </c>
      <c r="I418" s="21">
        <f t="shared" si="70"/>
        <v>2.0778685292936042E-5</v>
      </c>
      <c r="J418" s="34" t="s">
        <v>1159</v>
      </c>
      <c r="K418" s="35" t="s">
        <v>1160</v>
      </c>
      <c r="L418" s="34" t="s">
        <v>52</v>
      </c>
      <c r="M418" s="34" t="s">
        <v>1161</v>
      </c>
      <c r="N418" s="36" t="s">
        <v>23</v>
      </c>
      <c r="O418" s="35">
        <v>1</v>
      </c>
      <c r="P418" s="45"/>
      <c r="Q418" s="45">
        <f t="shared" si="71"/>
        <v>0</v>
      </c>
      <c r="R418" s="5" t="str">
        <f t="shared" si="72"/>
        <v>OK</v>
      </c>
      <c r="S418" s="6" t="str">
        <f t="shared" si="73"/>
        <v>OK</v>
      </c>
      <c r="T418" s="6" t="str">
        <f t="shared" si="74"/>
        <v>OK</v>
      </c>
      <c r="U418" s="6" t="str">
        <f t="shared" si="75"/>
        <v>OK</v>
      </c>
      <c r="V418" s="6" t="str">
        <f t="shared" si="76"/>
        <v>OK</v>
      </c>
      <c r="W418" s="7">
        <f t="shared" si="77"/>
        <v>0</v>
      </c>
    </row>
    <row r="419" spans="1:23" x14ac:dyDescent="0.2">
      <c r="A419" s="34" t="s">
        <v>1162</v>
      </c>
      <c r="B419" s="35" t="s">
        <v>293</v>
      </c>
      <c r="C419" s="34" t="s">
        <v>52</v>
      </c>
      <c r="D419" s="34" t="s">
        <v>294</v>
      </c>
      <c r="E419" s="36" t="s">
        <v>20</v>
      </c>
      <c r="F419" s="35">
        <v>33</v>
      </c>
      <c r="G419" s="39">
        <v>11</v>
      </c>
      <c r="H419" s="39">
        <v>363</v>
      </c>
      <c r="I419" s="21">
        <f t="shared" si="70"/>
        <v>8.7188333849679624E-6</v>
      </c>
      <c r="J419" s="34" t="s">
        <v>1162</v>
      </c>
      <c r="K419" s="35" t="s">
        <v>293</v>
      </c>
      <c r="L419" s="34" t="s">
        <v>52</v>
      </c>
      <c r="M419" s="34" t="s">
        <v>294</v>
      </c>
      <c r="N419" s="36" t="s">
        <v>20</v>
      </c>
      <c r="O419" s="35">
        <v>33</v>
      </c>
      <c r="P419" s="45"/>
      <c r="Q419" s="45">
        <f t="shared" si="71"/>
        <v>0</v>
      </c>
      <c r="R419" s="5" t="str">
        <f t="shared" si="72"/>
        <v>OK</v>
      </c>
      <c r="S419" s="6" t="str">
        <f t="shared" si="73"/>
        <v>OK</v>
      </c>
      <c r="T419" s="6" t="str">
        <f t="shared" si="74"/>
        <v>OK</v>
      </c>
      <c r="U419" s="6" t="str">
        <f t="shared" si="75"/>
        <v>OK</v>
      </c>
      <c r="V419" s="6" t="str">
        <f t="shared" si="76"/>
        <v>OK</v>
      </c>
      <c r="W419" s="7">
        <f t="shared" si="77"/>
        <v>0</v>
      </c>
    </row>
    <row r="420" spans="1:23" ht="25.5" x14ac:dyDescent="0.2">
      <c r="A420" s="34" t="s">
        <v>1163</v>
      </c>
      <c r="B420" s="35" t="s">
        <v>1164</v>
      </c>
      <c r="C420" s="51" t="s">
        <v>18</v>
      </c>
      <c r="D420" s="34" t="s">
        <v>1165</v>
      </c>
      <c r="E420" s="36" t="s">
        <v>23</v>
      </c>
      <c r="F420" s="35">
        <v>6</v>
      </c>
      <c r="G420" s="39">
        <v>420.56</v>
      </c>
      <c r="H420" s="39">
        <v>2523.36</v>
      </c>
      <c r="I420" s="21">
        <f t="shared" si="70"/>
        <v>6.0608141626150843E-5</v>
      </c>
      <c r="J420" s="34" t="s">
        <v>1163</v>
      </c>
      <c r="K420" s="35" t="s">
        <v>1164</v>
      </c>
      <c r="L420" s="34" t="s">
        <v>18</v>
      </c>
      <c r="M420" s="34" t="s">
        <v>1165</v>
      </c>
      <c r="N420" s="36" t="s">
        <v>23</v>
      </c>
      <c r="O420" s="35">
        <v>6</v>
      </c>
      <c r="P420" s="45"/>
      <c r="Q420" s="45">
        <f t="shared" si="71"/>
        <v>0</v>
      </c>
      <c r="R420" s="5" t="str">
        <f t="shared" si="72"/>
        <v>OK</v>
      </c>
      <c r="S420" s="6" t="str">
        <f t="shared" si="73"/>
        <v>OK</v>
      </c>
      <c r="T420" s="6" t="str">
        <f t="shared" si="74"/>
        <v>OK</v>
      </c>
      <c r="U420" s="6" t="str">
        <f t="shared" si="75"/>
        <v>OK</v>
      </c>
      <c r="V420" s="6" t="str">
        <f t="shared" si="76"/>
        <v>OK</v>
      </c>
      <c r="W420" s="7">
        <f t="shared" si="77"/>
        <v>0</v>
      </c>
    </row>
    <row r="421" spans="1:23" ht="25.5" x14ac:dyDescent="0.2">
      <c r="A421" s="34" t="s">
        <v>1166</v>
      </c>
      <c r="B421" s="35" t="s">
        <v>1167</v>
      </c>
      <c r="C421" s="51" t="s">
        <v>18</v>
      </c>
      <c r="D421" s="34" t="s">
        <v>1168</v>
      </c>
      <c r="E421" s="36" t="s">
        <v>125</v>
      </c>
      <c r="F421" s="35">
        <v>1</v>
      </c>
      <c r="G421" s="39">
        <v>672.53</v>
      </c>
      <c r="H421" s="39">
        <v>672.53</v>
      </c>
      <c r="I421" s="21">
        <f t="shared" si="70"/>
        <v>1.6153380210447666E-5</v>
      </c>
      <c r="J421" s="34" t="s">
        <v>1166</v>
      </c>
      <c r="K421" s="35" t="s">
        <v>1167</v>
      </c>
      <c r="L421" s="34" t="s">
        <v>18</v>
      </c>
      <c r="M421" s="34" t="s">
        <v>1168</v>
      </c>
      <c r="N421" s="36" t="s">
        <v>125</v>
      </c>
      <c r="O421" s="35">
        <v>1</v>
      </c>
      <c r="P421" s="45"/>
      <c r="Q421" s="45">
        <f t="shared" si="71"/>
        <v>0</v>
      </c>
      <c r="R421" s="5" t="str">
        <f t="shared" si="72"/>
        <v>OK</v>
      </c>
      <c r="S421" s="6" t="str">
        <f t="shared" si="73"/>
        <v>OK</v>
      </c>
      <c r="T421" s="6" t="str">
        <f t="shared" si="74"/>
        <v>OK</v>
      </c>
      <c r="U421" s="6" t="str">
        <f t="shared" si="75"/>
        <v>OK</v>
      </c>
      <c r="V421" s="6" t="str">
        <f t="shared" si="76"/>
        <v>OK</v>
      </c>
      <c r="W421" s="7">
        <f t="shared" si="77"/>
        <v>0</v>
      </c>
    </row>
    <row r="422" spans="1:23" x14ac:dyDescent="0.2">
      <c r="A422" s="32" t="s">
        <v>371</v>
      </c>
      <c r="B422" s="32"/>
      <c r="C422" s="32"/>
      <c r="D422" s="32" t="s">
        <v>1169</v>
      </c>
      <c r="E422" s="32"/>
      <c r="F422" s="33"/>
      <c r="G422" s="32"/>
      <c r="H422" s="38"/>
      <c r="I422" s="21">
        <f t="shared" si="70"/>
        <v>0</v>
      </c>
      <c r="J422" s="32" t="s">
        <v>371</v>
      </c>
      <c r="K422" s="32"/>
      <c r="L422" s="32"/>
      <c r="M422" s="32" t="s">
        <v>1169</v>
      </c>
      <c r="N422" s="32"/>
      <c r="O422" s="33"/>
      <c r="P422" s="44"/>
      <c r="Q422" s="44"/>
      <c r="R422" s="5" t="str">
        <f t="shared" si="72"/>
        <v>OK</v>
      </c>
      <c r="S422" s="6" t="str">
        <f t="shared" si="73"/>
        <v>OK</v>
      </c>
      <c r="T422" s="6" t="str">
        <f t="shared" si="74"/>
        <v>OK</v>
      </c>
      <c r="U422" s="6" t="str">
        <f t="shared" si="75"/>
        <v>OK</v>
      </c>
      <c r="V422" s="6" t="str">
        <f t="shared" si="76"/>
        <v>OK</v>
      </c>
      <c r="W422" s="7" t="str">
        <f t="shared" si="77"/>
        <v>-</v>
      </c>
    </row>
    <row r="423" spans="1:23" ht="25.5" x14ac:dyDescent="0.2">
      <c r="A423" s="34" t="s">
        <v>372</v>
      </c>
      <c r="B423" s="35" t="s">
        <v>1131</v>
      </c>
      <c r="C423" s="51" t="s">
        <v>18</v>
      </c>
      <c r="D423" s="34" t="s">
        <v>1132</v>
      </c>
      <c r="E423" s="36" t="s">
        <v>20</v>
      </c>
      <c r="F423" s="35">
        <v>30</v>
      </c>
      <c r="G423" s="39">
        <v>48.57</v>
      </c>
      <c r="H423" s="39">
        <v>1457.1</v>
      </c>
      <c r="I423" s="21">
        <f t="shared" si="70"/>
        <v>3.4997829546106934E-5</v>
      </c>
      <c r="J423" s="34" t="s">
        <v>372</v>
      </c>
      <c r="K423" s="35" t="s">
        <v>1131</v>
      </c>
      <c r="L423" s="34" t="s">
        <v>18</v>
      </c>
      <c r="M423" s="34" t="s">
        <v>1132</v>
      </c>
      <c r="N423" s="36" t="s">
        <v>20</v>
      </c>
      <c r="O423" s="35">
        <v>30</v>
      </c>
      <c r="P423" s="45"/>
      <c r="Q423" s="45">
        <f t="shared" si="71"/>
        <v>0</v>
      </c>
      <c r="R423" s="5" t="str">
        <f t="shared" si="72"/>
        <v>OK</v>
      </c>
      <c r="S423" s="6" t="str">
        <f t="shared" si="73"/>
        <v>OK</v>
      </c>
      <c r="T423" s="6" t="str">
        <f t="shared" si="74"/>
        <v>OK</v>
      </c>
      <c r="U423" s="6" t="str">
        <f t="shared" si="75"/>
        <v>OK</v>
      </c>
      <c r="V423" s="6" t="str">
        <f t="shared" si="76"/>
        <v>OK</v>
      </c>
      <c r="W423" s="7">
        <f t="shared" si="77"/>
        <v>0</v>
      </c>
    </row>
    <row r="424" spans="1:23" x14ac:dyDescent="0.2">
      <c r="A424" s="34" t="s">
        <v>373</v>
      </c>
      <c r="B424" s="35" t="s">
        <v>1170</v>
      </c>
      <c r="C424" s="34" t="s">
        <v>52</v>
      </c>
      <c r="D424" s="34" t="s">
        <v>1171</v>
      </c>
      <c r="E424" s="36" t="s">
        <v>23</v>
      </c>
      <c r="F424" s="35">
        <v>1</v>
      </c>
      <c r="G424" s="39">
        <v>49.75</v>
      </c>
      <c r="H424" s="39">
        <v>49.75</v>
      </c>
      <c r="I424" s="21">
        <f t="shared" si="70"/>
        <v>1.1949365314108983E-6</v>
      </c>
      <c r="J424" s="34" t="s">
        <v>373</v>
      </c>
      <c r="K424" s="35" t="s">
        <v>1170</v>
      </c>
      <c r="L424" s="34" t="s">
        <v>52</v>
      </c>
      <c r="M424" s="34" t="s">
        <v>1171</v>
      </c>
      <c r="N424" s="36" t="s">
        <v>23</v>
      </c>
      <c r="O424" s="35">
        <v>1</v>
      </c>
      <c r="P424" s="45"/>
      <c r="Q424" s="45">
        <f t="shared" si="71"/>
        <v>0</v>
      </c>
      <c r="R424" s="5" t="str">
        <f t="shared" si="72"/>
        <v>OK</v>
      </c>
      <c r="S424" s="6" t="str">
        <f t="shared" si="73"/>
        <v>OK</v>
      </c>
      <c r="T424" s="6" t="str">
        <f t="shared" si="74"/>
        <v>OK</v>
      </c>
      <c r="U424" s="6" t="str">
        <f t="shared" si="75"/>
        <v>OK</v>
      </c>
      <c r="V424" s="6" t="str">
        <f t="shared" si="76"/>
        <v>OK</v>
      </c>
      <c r="W424" s="7">
        <f t="shared" si="77"/>
        <v>0</v>
      </c>
    </row>
    <row r="425" spans="1:23" ht="38.25" x14ac:dyDescent="0.2">
      <c r="A425" s="34" t="s">
        <v>374</v>
      </c>
      <c r="B425" s="35" t="s">
        <v>1172</v>
      </c>
      <c r="C425" s="34" t="s">
        <v>26</v>
      </c>
      <c r="D425" s="34" t="s">
        <v>1173</v>
      </c>
      <c r="E425" s="36" t="s">
        <v>23</v>
      </c>
      <c r="F425" s="35">
        <v>6</v>
      </c>
      <c r="G425" s="39">
        <v>86.8</v>
      </c>
      <c r="H425" s="39">
        <v>520.79999999999995</v>
      </c>
      <c r="I425" s="20">
        <f t="shared" si="70"/>
        <v>1.2509003930830066E-5</v>
      </c>
      <c r="J425" s="34" t="s">
        <v>374</v>
      </c>
      <c r="K425" s="35" t="s">
        <v>1172</v>
      </c>
      <c r="L425" s="34" t="s">
        <v>26</v>
      </c>
      <c r="M425" s="34" t="s">
        <v>1173</v>
      </c>
      <c r="N425" s="36" t="s">
        <v>23</v>
      </c>
      <c r="O425" s="35">
        <v>6</v>
      </c>
      <c r="P425" s="45"/>
      <c r="Q425" s="45">
        <f t="shared" si="71"/>
        <v>0</v>
      </c>
      <c r="R425" s="5" t="str">
        <f t="shared" si="72"/>
        <v>OK</v>
      </c>
      <c r="S425" s="6" t="str">
        <f t="shared" si="73"/>
        <v>OK</v>
      </c>
      <c r="T425" s="6" t="str">
        <f t="shared" si="74"/>
        <v>OK</v>
      </c>
      <c r="U425" s="6" t="str">
        <f t="shared" si="75"/>
        <v>OK</v>
      </c>
      <c r="V425" s="6" t="str">
        <f t="shared" si="76"/>
        <v>OK</v>
      </c>
      <c r="W425" s="7">
        <f t="shared" si="77"/>
        <v>0</v>
      </c>
    </row>
    <row r="426" spans="1:23" ht="25.5" x14ac:dyDescent="0.2">
      <c r="A426" s="34" t="s">
        <v>377</v>
      </c>
      <c r="B426" s="35" t="s">
        <v>1174</v>
      </c>
      <c r="C426" s="51" t="s">
        <v>18</v>
      </c>
      <c r="D426" s="34" t="s">
        <v>1175</v>
      </c>
      <c r="E426" s="36" t="s">
        <v>20</v>
      </c>
      <c r="F426" s="35">
        <v>5</v>
      </c>
      <c r="G426" s="39">
        <v>50.4</v>
      </c>
      <c r="H426" s="39">
        <v>252</v>
      </c>
      <c r="I426" s="21">
        <f t="shared" si="70"/>
        <v>6.0527438374984198E-6</v>
      </c>
      <c r="J426" s="34" t="s">
        <v>377</v>
      </c>
      <c r="K426" s="35" t="s">
        <v>1174</v>
      </c>
      <c r="L426" s="34" t="s">
        <v>18</v>
      </c>
      <c r="M426" s="34" t="s">
        <v>1175</v>
      </c>
      <c r="N426" s="36" t="s">
        <v>20</v>
      </c>
      <c r="O426" s="35">
        <v>5</v>
      </c>
      <c r="P426" s="45"/>
      <c r="Q426" s="45">
        <f t="shared" si="71"/>
        <v>0</v>
      </c>
      <c r="R426" s="5" t="str">
        <f t="shared" si="72"/>
        <v>OK</v>
      </c>
      <c r="S426" s="6" t="str">
        <f t="shared" si="73"/>
        <v>OK</v>
      </c>
      <c r="T426" s="6" t="str">
        <f t="shared" si="74"/>
        <v>OK</v>
      </c>
      <c r="U426" s="6" t="str">
        <f t="shared" si="75"/>
        <v>OK</v>
      </c>
      <c r="V426" s="6" t="str">
        <f t="shared" si="76"/>
        <v>OK</v>
      </c>
      <c r="W426" s="7">
        <f t="shared" si="77"/>
        <v>0</v>
      </c>
    </row>
    <row r="427" spans="1:23" ht="25.5" x14ac:dyDescent="0.2">
      <c r="A427" s="34" t="s">
        <v>1176</v>
      </c>
      <c r="B427" s="35" t="s">
        <v>883</v>
      </c>
      <c r="C427" s="34" t="s">
        <v>26</v>
      </c>
      <c r="D427" s="34" t="s">
        <v>884</v>
      </c>
      <c r="E427" s="36" t="s">
        <v>23</v>
      </c>
      <c r="F427" s="35">
        <v>2</v>
      </c>
      <c r="G427" s="39">
        <v>16.88</v>
      </c>
      <c r="H427" s="39">
        <v>33.76</v>
      </c>
      <c r="I427" s="20">
        <f t="shared" si="70"/>
        <v>8.1087552362677238E-7</v>
      </c>
      <c r="J427" s="34" t="s">
        <v>1176</v>
      </c>
      <c r="K427" s="35" t="s">
        <v>883</v>
      </c>
      <c r="L427" s="34" t="s">
        <v>26</v>
      </c>
      <c r="M427" s="34" t="s">
        <v>884</v>
      </c>
      <c r="N427" s="36" t="s">
        <v>23</v>
      </c>
      <c r="O427" s="35">
        <v>2</v>
      </c>
      <c r="P427" s="45"/>
      <c r="Q427" s="45">
        <f t="shared" si="71"/>
        <v>0</v>
      </c>
      <c r="R427" s="5" t="str">
        <f t="shared" si="72"/>
        <v>OK</v>
      </c>
      <c r="S427" s="6" t="str">
        <f t="shared" si="73"/>
        <v>OK</v>
      </c>
      <c r="T427" s="6" t="str">
        <f t="shared" si="74"/>
        <v>OK</v>
      </c>
      <c r="U427" s="6" t="str">
        <f t="shared" si="75"/>
        <v>OK</v>
      </c>
      <c r="V427" s="6" t="str">
        <f t="shared" si="76"/>
        <v>OK</v>
      </c>
      <c r="W427" s="7">
        <f t="shared" si="77"/>
        <v>0</v>
      </c>
    </row>
    <row r="428" spans="1:23" x14ac:dyDescent="0.2">
      <c r="A428" s="32" t="s">
        <v>378</v>
      </c>
      <c r="B428" s="32"/>
      <c r="C428" s="32"/>
      <c r="D428" s="32" t="s">
        <v>1177</v>
      </c>
      <c r="E428" s="32"/>
      <c r="F428" s="33"/>
      <c r="G428" s="32"/>
      <c r="H428" s="38"/>
      <c r="I428" s="21">
        <f t="shared" si="70"/>
        <v>0</v>
      </c>
      <c r="J428" s="32" t="s">
        <v>378</v>
      </c>
      <c r="K428" s="32"/>
      <c r="L428" s="32"/>
      <c r="M428" s="32" t="s">
        <v>1177</v>
      </c>
      <c r="N428" s="32"/>
      <c r="O428" s="33"/>
      <c r="P428" s="44"/>
      <c r="Q428" s="44"/>
      <c r="R428" s="5" t="str">
        <f t="shared" si="72"/>
        <v>OK</v>
      </c>
      <c r="S428" s="6" t="str">
        <f t="shared" si="73"/>
        <v>OK</v>
      </c>
      <c r="T428" s="6" t="str">
        <f t="shared" si="74"/>
        <v>OK</v>
      </c>
      <c r="U428" s="6" t="str">
        <f t="shared" si="75"/>
        <v>OK</v>
      </c>
      <c r="V428" s="6" t="str">
        <f t="shared" si="76"/>
        <v>OK</v>
      </c>
      <c r="W428" s="7" t="str">
        <f t="shared" si="77"/>
        <v>-</v>
      </c>
    </row>
    <row r="429" spans="1:23" ht="25.5" x14ac:dyDescent="0.2">
      <c r="A429" s="34" t="s">
        <v>379</v>
      </c>
      <c r="B429" s="35" t="s">
        <v>883</v>
      </c>
      <c r="C429" s="34" t="s">
        <v>26</v>
      </c>
      <c r="D429" s="34" t="s">
        <v>884</v>
      </c>
      <c r="E429" s="36" t="s">
        <v>23</v>
      </c>
      <c r="F429" s="35">
        <v>48</v>
      </c>
      <c r="G429" s="39">
        <v>16.88</v>
      </c>
      <c r="H429" s="39">
        <v>810.24</v>
      </c>
      <c r="I429" s="21">
        <f t="shared" si="70"/>
        <v>1.9461012567042539E-5</v>
      </c>
      <c r="J429" s="34" t="s">
        <v>379</v>
      </c>
      <c r="K429" s="35" t="s">
        <v>883</v>
      </c>
      <c r="L429" s="34" t="s">
        <v>26</v>
      </c>
      <c r="M429" s="34" t="s">
        <v>884</v>
      </c>
      <c r="N429" s="36" t="s">
        <v>23</v>
      </c>
      <c r="O429" s="35">
        <v>48</v>
      </c>
      <c r="P429" s="45"/>
      <c r="Q429" s="45">
        <f t="shared" si="71"/>
        <v>0</v>
      </c>
      <c r="R429" s="5" t="str">
        <f t="shared" si="72"/>
        <v>OK</v>
      </c>
      <c r="S429" s="6" t="str">
        <f t="shared" si="73"/>
        <v>OK</v>
      </c>
      <c r="T429" s="6" t="str">
        <f t="shared" si="74"/>
        <v>OK</v>
      </c>
      <c r="U429" s="6" t="str">
        <f t="shared" si="75"/>
        <v>OK</v>
      </c>
      <c r="V429" s="6" t="str">
        <f t="shared" si="76"/>
        <v>OK</v>
      </c>
      <c r="W429" s="7">
        <f t="shared" si="77"/>
        <v>0</v>
      </c>
    </row>
    <row r="430" spans="1:23" ht="25.5" x14ac:dyDescent="0.2">
      <c r="A430" s="34" t="s">
        <v>380</v>
      </c>
      <c r="B430" s="35" t="s">
        <v>228</v>
      </c>
      <c r="C430" s="51" t="s">
        <v>18</v>
      </c>
      <c r="D430" s="34" t="s">
        <v>229</v>
      </c>
      <c r="E430" s="36" t="s">
        <v>19</v>
      </c>
      <c r="F430" s="35">
        <v>54.05</v>
      </c>
      <c r="G430" s="39">
        <v>32.270000000000003</v>
      </c>
      <c r="H430" s="39">
        <v>1744.19</v>
      </c>
      <c r="I430" s="21">
        <f t="shared" si="70"/>
        <v>4.1893393944152256E-5</v>
      </c>
      <c r="J430" s="34" t="s">
        <v>380</v>
      </c>
      <c r="K430" s="35" t="s">
        <v>228</v>
      </c>
      <c r="L430" s="34" t="s">
        <v>18</v>
      </c>
      <c r="M430" s="34" t="s">
        <v>229</v>
      </c>
      <c r="N430" s="36" t="s">
        <v>19</v>
      </c>
      <c r="O430" s="35">
        <v>54.05</v>
      </c>
      <c r="P430" s="45"/>
      <c r="Q430" s="45">
        <f t="shared" si="71"/>
        <v>0</v>
      </c>
      <c r="R430" s="5" t="str">
        <f t="shared" si="72"/>
        <v>OK</v>
      </c>
      <c r="S430" s="6" t="str">
        <f t="shared" si="73"/>
        <v>OK</v>
      </c>
      <c r="T430" s="6" t="str">
        <f t="shared" si="74"/>
        <v>OK</v>
      </c>
      <c r="U430" s="6" t="str">
        <f t="shared" si="75"/>
        <v>OK</v>
      </c>
      <c r="V430" s="6" t="str">
        <f t="shared" si="76"/>
        <v>OK</v>
      </c>
      <c r="W430" s="7">
        <f t="shared" si="77"/>
        <v>0</v>
      </c>
    </row>
    <row r="431" spans="1:23" ht="38.25" x14ac:dyDescent="0.2">
      <c r="A431" s="34" t="s">
        <v>381</v>
      </c>
      <c r="B431" s="35" t="s">
        <v>1016</v>
      </c>
      <c r="C431" s="34" t="s">
        <v>26</v>
      </c>
      <c r="D431" s="34" t="s">
        <v>1017</v>
      </c>
      <c r="E431" s="36" t="s">
        <v>20</v>
      </c>
      <c r="F431" s="35">
        <v>404.8</v>
      </c>
      <c r="G431" s="39">
        <v>28.61</v>
      </c>
      <c r="H431" s="39">
        <v>11581.32</v>
      </c>
      <c r="I431" s="21">
        <f t="shared" si="70"/>
        <v>2.7816969547657616E-4</v>
      </c>
      <c r="J431" s="34" t="s">
        <v>381</v>
      </c>
      <c r="K431" s="35" t="s">
        <v>1016</v>
      </c>
      <c r="L431" s="34" t="s">
        <v>26</v>
      </c>
      <c r="M431" s="34" t="s">
        <v>1017</v>
      </c>
      <c r="N431" s="36" t="s">
        <v>20</v>
      </c>
      <c r="O431" s="35">
        <v>404.8</v>
      </c>
      <c r="P431" s="45"/>
      <c r="Q431" s="45">
        <f t="shared" si="71"/>
        <v>0</v>
      </c>
      <c r="R431" s="5" t="str">
        <f t="shared" si="72"/>
        <v>OK</v>
      </c>
      <c r="S431" s="6" t="str">
        <f t="shared" si="73"/>
        <v>OK</v>
      </c>
      <c r="T431" s="6" t="str">
        <f t="shared" si="74"/>
        <v>OK</v>
      </c>
      <c r="U431" s="6" t="str">
        <f t="shared" si="75"/>
        <v>OK</v>
      </c>
      <c r="V431" s="6" t="str">
        <f t="shared" si="76"/>
        <v>OK</v>
      </c>
      <c r="W431" s="7">
        <f t="shared" si="77"/>
        <v>0</v>
      </c>
    </row>
    <row r="432" spans="1:23" ht="38.25" x14ac:dyDescent="0.2">
      <c r="A432" s="34" t="s">
        <v>1178</v>
      </c>
      <c r="B432" s="35" t="s">
        <v>1014</v>
      </c>
      <c r="C432" s="34" t="s">
        <v>26</v>
      </c>
      <c r="D432" s="34" t="s">
        <v>1015</v>
      </c>
      <c r="E432" s="36" t="s">
        <v>20</v>
      </c>
      <c r="F432" s="35">
        <v>121.9</v>
      </c>
      <c r="G432" s="39">
        <v>19.350000000000001</v>
      </c>
      <c r="H432" s="39">
        <v>2358.7600000000002</v>
      </c>
      <c r="I432" s="20">
        <f t="shared" si="70"/>
        <v>5.6654643071975292E-5</v>
      </c>
      <c r="J432" s="34" t="s">
        <v>1178</v>
      </c>
      <c r="K432" s="35" t="s">
        <v>1014</v>
      </c>
      <c r="L432" s="34" t="s">
        <v>26</v>
      </c>
      <c r="M432" s="34" t="s">
        <v>1015</v>
      </c>
      <c r="N432" s="36" t="s">
        <v>20</v>
      </c>
      <c r="O432" s="35">
        <v>121.9</v>
      </c>
      <c r="P432" s="45"/>
      <c r="Q432" s="45">
        <f t="shared" si="71"/>
        <v>0</v>
      </c>
      <c r="R432" s="5" t="str">
        <f t="shared" si="72"/>
        <v>OK</v>
      </c>
      <c r="S432" s="6" t="str">
        <f t="shared" si="73"/>
        <v>OK</v>
      </c>
      <c r="T432" s="6" t="str">
        <f t="shared" si="74"/>
        <v>OK</v>
      </c>
      <c r="U432" s="6" t="str">
        <f t="shared" si="75"/>
        <v>OK</v>
      </c>
      <c r="V432" s="6" t="str">
        <f t="shared" si="76"/>
        <v>OK</v>
      </c>
      <c r="W432" s="7">
        <f t="shared" si="77"/>
        <v>0</v>
      </c>
    </row>
    <row r="433" spans="1:23" ht="38.25" x14ac:dyDescent="0.2">
      <c r="A433" s="34" t="s">
        <v>1179</v>
      </c>
      <c r="B433" s="35" t="s">
        <v>249</v>
      </c>
      <c r="C433" s="34" t="s">
        <v>26</v>
      </c>
      <c r="D433" s="34" t="s">
        <v>250</v>
      </c>
      <c r="E433" s="36" t="s">
        <v>20</v>
      </c>
      <c r="F433" s="35">
        <v>196.88</v>
      </c>
      <c r="G433" s="39">
        <v>11.32</v>
      </c>
      <c r="H433" s="39">
        <v>2228.6799999999998</v>
      </c>
      <c r="I433" s="21">
        <f t="shared" si="70"/>
        <v>5.3530274348238006E-5</v>
      </c>
      <c r="J433" s="34" t="s">
        <v>1179</v>
      </c>
      <c r="K433" s="35" t="s">
        <v>249</v>
      </c>
      <c r="L433" s="34" t="s">
        <v>26</v>
      </c>
      <c r="M433" s="34" t="s">
        <v>250</v>
      </c>
      <c r="N433" s="36" t="s">
        <v>20</v>
      </c>
      <c r="O433" s="35">
        <v>196.88</v>
      </c>
      <c r="P433" s="45"/>
      <c r="Q433" s="45">
        <f t="shared" si="71"/>
        <v>0</v>
      </c>
      <c r="R433" s="5" t="str">
        <f t="shared" si="72"/>
        <v>OK</v>
      </c>
      <c r="S433" s="6" t="str">
        <f t="shared" si="73"/>
        <v>OK</v>
      </c>
      <c r="T433" s="6" t="str">
        <f t="shared" si="74"/>
        <v>OK</v>
      </c>
      <c r="U433" s="6" t="str">
        <f t="shared" si="75"/>
        <v>OK</v>
      </c>
      <c r="V433" s="6" t="str">
        <f t="shared" si="76"/>
        <v>OK</v>
      </c>
      <c r="W433" s="7">
        <f t="shared" si="77"/>
        <v>0</v>
      </c>
    </row>
    <row r="434" spans="1:23" ht="38.25" x14ac:dyDescent="0.2">
      <c r="A434" s="34" t="s">
        <v>1180</v>
      </c>
      <c r="B434" s="35" t="s">
        <v>78</v>
      </c>
      <c r="C434" s="34" t="s">
        <v>26</v>
      </c>
      <c r="D434" s="34" t="s">
        <v>79</v>
      </c>
      <c r="E434" s="36" t="s">
        <v>20</v>
      </c>
      <c r="F434" s="35">
        <v>17.25</v>
      </c>
      <c r="G434" s="39">
        <v>10.24</v>
      </c>
      <c r="H434" s="39">
        <v>176.64</v>
      </c>
      <c r="I434" s="20">
        <f t="shared" si="70"/>
        <v>4.2426852041893679E-6</v>
      </c>
      <c r="J434" s="34" t="s">
        <v>1180</v>
      </c>
      <c r="K434" s="35" t="s">
        <v>78</v>
      </c>
      <c r="L434" s="34" t="s">
        <v>26</v>
      </c>
      <c r="M434" s="34" t="s">
        <v>79</v>
      </c>
      <c r="N434" s="36" t="s">
        <v>20</v>
      </c>
      <c r="O434" s="35">
        <v>17.25</v>
      </c>
      <c r="P434" s="45"/>
      <c r="Q434" s="45">
        <f t="shared" si="71"/>
        <v>0</v>
      </c>
      <c r="R434" s="5" t="str">
        <f t="shared" si="72"/>
        <v>OK</v>
      </c>
      <c r="S434" s="6" t="str">
        <f t="shared" si="73"/>
        <v>OK</v>
      </c>
      <c r="T434" s="6" t="str">
        <f t="shared" si="74"/>
        <v>OK</v>
      </c>
      <c r="U434" s="6" t="str">
        <f t="shared" si="75"/>
        <v>OK</v>
      </c>
      <c r="V434" s="6" t="str">
        <f t="shared" si="76"/>
        <v>OK</v>
      </c>
      <c r="W434" s="7">
        <f t="shared" si="77"/>
        <v>0</v>
      </c>
    </row>
    <row r="435" spans="1:23" x14ac:dyDescent="0.2">
      <c r="A435" s="34" t="s">
        <v>1181</v>
      </c>
      <c r="B435" s="35" t="s">
        <v>230</v>
      </c>
      <c r="C435" s="34" t="s">
        <v>52</v>
      </c>
      <c r="D435" s="34" t="s">
        <v>231</v>
      </c>
      <c r="E435" s="36" t="s">
        <v>20</v>
      </c>
      <c r="F435" s="35">
        <v>51.75</v>
      </c>
      <c r="G435" s="39">
        <v>33</v>
      </c>
      <c r="H435" s="39">
        <v>1707.75</v>
      </c>
      <c r="I435" s="20">
        <f t="shared" si="70"/>
        <v>4.1018147970190184E-5</v>
      </c>
      <c r="J435" s="34" t="s">
        <v>1181</v>
      </c>
      <c r="K435" s="35" t="s">
        <v>230</v>
      </c>
      <c r="L435" s="34" t="s">
        <v>52</v>
      </c>
      <c r="M435" s="34" t="s">
        <v>231</v>
      </c>
      <c r="N435" s="36" t="s">
        <v>20</v>
      </c>
      <c r="O435" s="35">
        <v>51.75</v>
      </c>
      <c r="P435" s="45"/>
      <c r="Q435" s="45">
        <f t="shared" si="71"/>
        <v>0</v>
      </c>
      <c r="R435" s="5" t="str">
        <f t="shared" si="72"/>
        <v>OK</v>
      </c>
      <c r="S435" s="6" t="str">
        <f t="shared" si="73"/>
        <v>OK</v>
      </c>
      <c r="T435" s="6" t="str">
        <f t="shared" si="74"/>
        <v>OK</v>
      </c>
      <c r="U435" s="6" t="str">
        <f t="shared" si="75"/>
        <v>OK</v>
      </c>
      <c r="V435" s="6" t="str">
        <f t="shared" si="76"/>
        <v>OK</v>
      </c>
      <c r="W435" s="7">
        <f t="shared" si="77"/>
        <v>0</v>
      </c>
    </row>
    <row r="436" spans="1:23" ht="25.5" x14ac:dyDescent="0.2">
      <c r="A436" s="34" t="s">
        <v>1182</v>
      </c>
      <c r="B436" s="35" t="s">
        <v>236</v>
      </c>
      <c r="C436" s="34" t="s">
        <v>26</v>
      </c>
      <c r="D436" s="34" t="s">
        <v>923</v>
      </c>
      <c r="E436" s="36" t="s">
        <v>20</v>
      </c>
      <c r="F436" s="35">
        <v>219.9</v>
      </c>
      <c r="G436" s="39">
        <v>9.06</v>
      </c>
      <c r="H436" s="39">
        <v>1992.29</v>
      </c>
      <c r="I436" s="21">
        <f t="shared" si="70"/>
        <v>4.7852464365117961E-5</v>
      </c>
      <c r="J436" s="34" t="s">
        <v>1182</v>
      </c>
      <c r="K436" s="35" t="s">
        <v>236</v>
      </c>
      <c r="L436" s="34" t="s">
        <v>26</v>
      </c>
      <c r="M436" s="34" t="s">
        <v>923</v>
      </c>
      <c r="N436" s="36" t="s">
        <v>20</v>
      </c>
      <c r="O436" s="35">
        <v>219.9</v>
      </c>
      <c r="P436" s="45"/>
      <c r="Q436" s="45">
        <f t="shared" si="71"/>
        <v>0</v>
      </c>
      <c r="R436" s="5" t="str">
        <f t="shared" si="72"/>
        <v>OK</v>
      </c>
      <c r="S436" s="6" t="str">
        <f t="shared" si="73"/>
        <v>OK</v>
      </c>
      <c r="T436" s="6" t="str">
        <f t="shared" si="74"/>
        <v>OK</v>
      </c>
      <c r="U436" s="6" t="str">
        <f t="shared" si="75"/>
        <v>OK</v>
      </c>
      <c r="V436" s="6" t="str">
        <f t="shared" si="76"/>
        <v>OK</v>
      </c>
      <c r="W436" s="7">
        <f t="shared" si="77"/>
        <v>0</v>
      </c>
    </row>
    <row r="437" spans="1:23" ht="25.5" x14ac:dyDescent="0.2">
      <c r="A437" s="34" t="s">
        <v>1183</v>
      </c>
      <c r="B437" s="35" t="s">
        <v>925</v>
      </c>
      <c r="C437" s="34" t="s">
        <v>26</v>
      </c>
      <c r="D437" s="34" t="s">
        <v>926</v>
      </c>
      <c r="E437" s="36" t="s">
        <v>20</v>
      </c>
      <c r="F437" s="35">
        <v>219.9</v>
      </c>
      <c r="G437" s="39">
        <v>17.75</v>
      </c>
      <c r="H437" s="39">
        <v>3903.22</v>
      </c>
      <c r="I437" s="21">
        <f t="shared" si="70"/>
        <v>9.3750757148414998E-5</v>
      </c>
      <c r="J437" s="34" t="s">
        <v>1183</v>
      </c>
      <c r="K437" s="35" t="s">
        <v>925</v>
      </c>
      <c r="L437" s="34" t="s">
        <v>26</v>
      </c>
      <c r="M437" s="34" t="s">
        <v>926</v>
      </c>
      <c r="N437" s="36" t="s">
        <v>20</v>
      </c>
      <c r="O437" s="35">
        <v>219.9</v>
      </c>
      <c r="P437" s="45"/>
      <c r="Q437" s="45">
        <f t="shared" si="71"/>
        <v>0</v>
      </c>
      <c r="R437" s="5" t="str">
        <f t="shared" si="72"/>
        <v>OK</v>
      </c>
      <c r="S437" s="6" t="str">
        <f t="shared" si="73"/>
        <v>OK</v>
      </c>
      <c r="T437" s="6" t="str">
        <f t="shared" si="74"/>
        <v>OK</v>
      </c>
      <c r="U437" s="6" t="str">
        <f t="shared" si="75"/>
        <v>OK</v>
      </c>
      <c r="V437" s="6" t="str">
        <f t="shared" si="76"/>
        <v>OK</v>
      </c>
      <c r="W437" s="7">
        <f t="shared" si="77"/>
        <v>0</v>
      </c>
    </row>
    <row r="438" spans="1:23" x14ac:dyDescent="0.2">
      <c r="A438" s="34" t="s">
        <v>1184</v>
      </c>
      <c r="B438" s="35" t="s">
        <v>1185</v>
      </c>
      <c r="C438" s="34" t="s">
        <v>52</v>
      </c>
      <c r="D438" s="34" t="s">
        <v>1186</v>
      </c>
      <c r="E438" s="36" t="s">
        <v>20</v>
      </c>
      <c r="F438" s="35">
        <v>128</v>
      </c>
      <c r="G438" s="39">
        <v>100.46</v>
      </c>
      <c r="H438" s="39">
        <v>12858.88</v>
      </c>
      <c r="I438" s="21">
        <f t="shared" si="70"/>
        <v>3.0885518522671301E-4</v>
      </c>
      <c r="J438" s="34" t="s">
        <v>1184</v>
      </c>
      <c r="K438" s="35" t="s">
        <v>1185</v>
      </c>
      <c r="L438" s="34" t="s">
        <v>52</v>
      </c>
      <c r="M438" s="34" t="s">
        <v>1186</v>
      </c>
      <c r="N438" s="36" t="s">
        <v>20</v>
      </c>
      <c r="O438" s="35">
        <v>128</v>
      </c>
      <c r="P438" s="45"/>
      <c r="Q438" s="45">
        <f t="shared" si="71"/>
        <v>0</v>
      </c>
      <c r="R438" s="5" t="str">
        <f t="shared" si="72"/>
        <v>OK</v>
      </c>
      <c r="S438" s="6" t="str">
        <f t="shared" si="73"/>
        <v>OK</v>
      </c>
      <c r="T438" s="6" t="str">
        <f t="shared" si="74"/>
        <v>OK</v>
      </c>
      <c r="U438" s="6" t="str">
        <f t="shared" si="75"/>
        <v>OK</v>
      </c>
      <c r="V438" s="6" t="str">
        <f t="shared" si="76"/>
        <v>OK</v>
      </c>
      <c r="W438" s="7">
        <f t="shared" si="77"/>
        <v>0</v>
      </c>
    </row>
    <row r="439" spans="1:23" x14ac:dyDescent="0.2">
      <c r="A439" s="34" t="s">
        <v>1187</v>
      </c>
      <c r="B439" s="35" t="s">
        <v>1188</v>
      </c>
      <c r="C439" s="34" t="s">
        <v>52</v>
      </c>
      <c r="D439" s="34" t="s">
        <v>1189</v>
      </c>
      <c r="E439" s="36" t="s">
        <v>23</v>
      </c>
      <c r="F439" s="35">
        <v>128</v>
      </c>
      <c r="G439" s="39">
        <v>59.29</v>
      </c>
      <c r="H439" s="39">
        <v>7589.12</v>
      </c>
      <c r="I439" s="21">
        <f t="shared" si="70"/>
        <v>1.8228174330173018E-4</v>
      </c>
      <c r="J439" s="34" t="s">
        <v>1187</v>
      </c>
      <c r="K439" s="35" t="s">
        <v>1188</v>
      </c>
      <c r="L439" s="34" t="s">
        <v>52</v>
      </c>
      <c r="M439" s="34" t="s">
        <v>1189</v>
      </c>
      <c r="N439" s="36" t="s">
        <v>23</v>
      </c>
      <c r="O439" s="35">
        <v>128</v>
      </c>
      <c r="P439" s="45"/>
      <c r="Q439" s="45">
        <f t="shared" si="71"/>
        <v>0</v>
      </c>
      <c r="R439" s="5" t="str">
        <f t="shared" si="72"/>
        <v>OK</v>
      </c>
      <c r="S439" s="6" t="str">
        <f t="shared" si="73"/>
        <v>OK</v>
      </c>
      <c r="T439" s="6" t="str">
        <f t="shared" si="74"/>
        <v>OK</v>
      </c>
      <c r="U439" s="6" t="str">
        <f t="shared" si="75"/>
        <v>OK</v>
      </c>
      <c r="V439" s="6" t="str">
        <f t="shared" si="76"/>
        <v>OK</v>
      </c>
      <c r="W439" s="7">
        <f t="shared" si="77"/>
        <v>0</v>
      </c>
    </row>
    <row r="440" spans="1:23" x14ac:dyDescent="0.2">
      <c r="A440" s="34" t="s">
        <v>1190</v>
      </c>
      <c r="B440" s="35" t="s">
        <v>1191</v>
      </c>
      <c r="C440" s="34" t="s">
        <v>52</v>
      </c>
      <c r="D440" s="34" t="s">
        <v>1192</v>
      </c>
      <c r="E440" s="36" t="s">
        <v>23</v>
      </c>
      <c r="F440" s="35">
        <v>1</v>
      </c>
      <c r="G440" s="39">
        <v>332.27</v>
      </c>
      <c r="H440" s="39">
        <v>332.27</v>
      </c>
      <c r="I440" s="21">
        <f t="shared" si="70"/>
        <v>7.980734900339681E-6</v>
      </c>
      <c r="J440" s="34" t="s">
        <v>1190</v>
      </c>
      <c r="K440" s="35" t="s">
        <v>1191</v>
      </c>
      <c r="L440" s="34" t="s">
        <v>52</v>
      </c>
      <c r="M440" s="34" t="s">
        <v>1192</v>
      </c>
      <c r="N440" s="36" t="s">
        <v>23</v>
      </c>
      <c r="O440" s="35">
        <v>1</v>
      </c>
      <c r="P440" s="45"/>
      <c r="Q440" s="45">
        <f t="shared" si="71"/>
        <v>0</v>
      </c>
      <c r="R440" s="5" t="str">
        <f t="shared" si="72"/>
        <v>OK</v>
      </c>
      <c r="S440" s="6" t="str">
        <f t="shared" si="73"/>
        <v>OK</v>
      </c>
      <c r="T440" s="6" t="str">
        <f t="shared" si="74"/>
        <v>OK</v>
      </c>
      <c r="U440" s="6" t="str">
        <f t="shared" si="75"/>
        <v>OK</v>
      </c>
      <c r="V440" s="6" t="str">
        <f t="shared" si="76"/>
        <v>OK</v>
      </c>
      <c r="W440" s="7">
        <f t="shared" si="77"/>
        <v>0</v>
      </c>
    </row>
    <row r="441" spans="1:23" x14ac:dyDescent="0.2">
      <c r="A441" s="34" t="s">
        <v>1193</v>
      </c>
      <c r="B441" s="35" t="s">
        <v>1194</v>
      </c>
      <c r="C441" s="34" t="s">
        <v>52</v>
      </c>
      <c r="D441" s="34" t="s">
        <v>1195</v>
      </c>
      <c r="E441" s="36" t="s">
        <v>23</v>
      </c>
      <c r="F441" s="35">
        <v>4</v>
      </c>
      <c r="G441" s="39">
        <v>95.86</v>
      </c>
      <c r="H441" s="39">
        <v>383.44</v>
      </c>
      <c r="I441" s="21">
        <f t="shared" si="70"/>
        <v>9.2097781628983891E-6</v>
      </c>
      <c r="J441" s="34" t="s">
        <v>1193</v>
      </c>
      <c r="K441" s="35" t="s">
        <v>1194</v>
      </c>
      <c r="L441" s="34" t="s">
        <v>52</v>
      </c>
      <c r="M441" s="34" t="s">
        <v>1195</v>
      </c>
      <c r="N441" s="36" t="s">
        <v>23</v>
      </c>
      <c r="O441" s="35">
        <v>4</v>
      </c>
      <c r="P441" s="45"/>
      <c r="Q441" s="45">
        <f t="shared" si="71"/>
        <v>0</v>
      </c>
      <c r="R441" s="5" t="str">
        <f t="shared" si="72"/>
        <v>OK</v>
      </c>
      <c r="S441" s="6" t="str">
        <f t="shared" si="73"/>
        <v>OK</v>
      </c>
      <c r="T441" s="6" t="str">
        <f t="shared" si="74"/>
        <v>OK</v>
      </c>
      <c r="U441" s="6" t="str">
        <f t="shared" si="75"/>
        <v>OK</v>
      </c>
      <c r="V441" s="6" t="str">
        <f t="shared" si="76"/>
        <v>OK</v>
      </c>
      <c r="W441" s="7">
        <f t="shared" si="77"/>
        <v>0</v>
      </c>
    </row>
    <row r="442" spans="1:23" ht="51" x14ac:dyDescent="0.2">
      <c r="A442" s="34" t="s">
        <v>1196</v>
      </c>
      <c r="B442" s="35" t="s">
        <v>1197</v>
      </c>
      <c r="C442" s="51" t="s">
        <v>18</v>
      </c>
      <c r="D442" s="34" t="s">
        <v>1198</v>
      </c>
      <c r="E442" s="36" t="s">
        <v>20</v>
      </c>
      <c r="F442" s="35">
        <v>64.400000000000006</v>
      </c>
      <c r="G442" s="39">
        <v>22.99</v>
      </c>
      <c r="H442" s="39">
        <v>1480.55</v>
      </c>
      <c r="I442" s="21">
        <f t="shared" si="70"/>
        <v>3.5561070986540811E-5</v>
      </c>
      <c r="J442" s="34" t="s">
        <v>1196</v>
      </c>
      <c r="K442" s="35" t="s">
        <v>1197</v>
      </c>
      <c r="L442" s="34" t="s">
        <v>18</v>
      </c>
      <c r="M442" s="34" t="s">
        <v>1198</v>
      </c>
      <c r="N442" s="36" t="s">
        <v>20</v>
      </c>
      <c r="O442" s="35">
        <v>64.400000000000006</v>
      </c>
      <c r="P442" s="45"/>
      <c r="Q442" s="45">
        <f t="shared" si="71"/>
        <v>0</v>
      </c>
      <c r="R442" s="5" t="str">
        <f t="shared" si="72"/>
        <v>OK</v>
      </c>
      <c r="S442" s="6" t="str">
        <f t="shared" si="73"/>
        <v>OK</v>
      </c>
      <c r="T442" s="6" t="str">
        <f t="shared" si="74"/>
        <v>OK</v>
      </c>
      <c r="U442" s="6" t="str">
        <f t="shared" si="75"/>
        <v>OK</v>
      </c>
      <c r="V442" s="6" t="str">
        <f t="shared" si="76"/>
        <v>OK</v>
      </c>
      <c r="W442" s="7">
        <f t="shared" si="77"/>
        <v>0</v>
      </c>
    </row>
    <row r="443" spans="1:23" x14ac:dyDescent="0.2">
      <c r="A443" s="34" t="s">
        <v>1199</v>
      </c>
      <c r="B443" s="35" t="s">
        <v>1200</v>
      </c>
      <c r="C443" s="34" t="s">
        <v>52</v>
      </c>
      <c r="D443" s="34" t="s">
        <v>1201</v>
      </c>
      <c r="E443" s="36" t="s">
        <v>23</v>
      </c>
      <c r="F443" s="35">
        <v>39</v>
      </c>
      <c r="G443" s="39">
        <v>16.22</v>
      </c>
      <c r="H443" s="39">
        <v>632.58000000000004</v>
      </c>
      <c r="I443" s="21">
        <f t="shared" si="70"/>
        <v>1.5193828161606153E-5</v>
      </c>
      <c r="J443" s="34" t="s">
        <v>1199</v>
      </c>
      <c r="K443" s="35" t="s">
        <v>1200</v>
      </c>
      <c r="L443" s="34" t="s">
        <v>52</v>
      </c>
      <c r="M443" s="34" t="s">
        <v>1201</v>
      </c>
      <c r="N443" s="36" t="s">
        <v>23</v>
      </c>
      <c r="O443" s="35">
        <v>39</v>
      </c>
      <c r="P443" s="45"/>
      <c r="Q443" s="45">
        <f t="shared" si="71"/>
        <v>0</v>
      </c>
      <c r="R443" s="5" t="str">
        <f t="shared" si="72"/>
        <v>OK</v>
      </c>
      <c r="S443" s="6" t="str">
        <f t="shared" si="73"/>
        <v>OK</v>
      </c>
      <c r="T443" s="6" t="str">
        <f t="shared" si="74"/>
        <v>OK</v>
      </c>
      <c r="U443" s="6" t="str">
        <f t="shared" si="75"/>
        <v>OK</v>
      </c>
      <c r="V443" s="6" t="str">
        <f t="shared" si="76"/>
        <v>OK</v>
      </c>
      <c r="W443" s="7">
        <f t="shared" si="77"/>
        <v>0</v>
      </c>
    </row>
    <row r="444" spans="1:23" ht="38.25" x14ac:dyDescent="0.2">
      <c r="A444" s="34" t="s">
        <v>1202</v>
      </c>
      <c r="B444" s="35" t="s">
        <v>232</v>
      </c>
      <c r="C444" s="34" t="s">
        <v>26</v>
      </c>
      <c r="D444" s="34" t="s">
        <v>233</v>
      </c>
      <c r="E444" s="36" t="s">
        <v>23</v>
      </c>
      <c r="F444" s="35">
        <v>30</v>
      </c>
      <c r="G444" s="39">
        <v>58.78</v>
      </c>
      <c r="H444" s="39">
        <v>1763.4</v>
      </c>
      <c r="I444" s="21">
        <f t="shared" si="70"/>
        <v>4.235479556763775E-5</v>
      </c>
      <c r="J444" s="34" t="s">
        <v>1202</v>
      </c>
      <c r="K444" s="35" t="s">
        <v>232</v>
      </c>
      <c r="L444" s="34" t="s">
        <v>26</v>
      </c>
      <c r="M444" s="34" t="s">
        <v>233</v>
      </c>
      <c r="N444" s="36" t="s">
        <v>23</v>
      </c>
      <c r="O444" s="35">
        <v>30</v>
      </c>
      <c r="P444" s="45"/>
      <c r="Q444" s="45">
        <f t="shared" si="71"/>
        <v>0</v>
      </c>
      <c r="R444" s="5" t="str">
        <f t="shared" si="72"/>
        <v>OK</v>
      </c>
      <c r="S444" s="6" t="str">
        <f t="shared" si="73"/>
        <v>OK</v>
      </c>
      <c r="T444" s="6" t="str">
        <f t="shared" si="74"/>
        <v>OK</v>
      </c>
      <c r="U444" s="6" t="str">
        <f t="shared" si="75"/>
        <v>OK</v>
      </c>
      <c r="V444" s="6" t="str">
        <f t="shared" si="76"/>
        <v>OK</v>
      </c>
      <c r="W444" s="7">
        <f t="shared" si="77"/>
        <v>0</v>
      </c>
    </row>
    <row r="445" spans="1:23" ht="38.25" x14ac:dyDescent="0.2">
      <c r="A445" s="34" t="s">
        <v>1203</v>
      </c>
      <c r="B445" s="35" t="s">
        <v>243</v>
      </c>
      <c r="C445" s="51" t="s">
        <v>18</v>
      </c>
      <c r="D445" s="34" t="s">
        <v>244</v>
      </c>
      <c r="E445" s="36" t="s">
        <v>23</v>
      </c>
      <c r="F445" s="35">
        <v>94</v>
      </c>
      <c r="G445" s="39">
        <v>75.41</v>
      </c>
      <c r="H445" s="39">
        <v>7088.54</v>
      </c>
      <c r="I445" s="20">
        <f t="shared" si="70"/>
        <v>1.7025840000738511E-4</v>
      </c>
      <c r="J445" s="34" t="s">
        <v>1203</v>
      </c>
      <c r="K445" s="35" t="s">
        <v>243</v>
      </c>
      <c r="L445" s="34" t="s">
        <v>18</v>
      </c>
      <c r="M445" s="34" t="s">
        <v>244</v>
      </c>
      <c r="N445" s="36" t="s">
        <v>23</v>
      </c>
      <c r="O445" s="35">
        <v>94</v>
      </c>
      <c r="P445" s="45"/>
      <c r="Q445" s="45">
        <f t="shared" si="71"/>
        <v>0</v>
      </c>
      <c r="R445" s="5" t="str">
        <f t="shared" si="72"/>
        <v>OK</v>
      </c>
      <c r="S445" s="6" t="str">
        <f t="shared" si="73"/>
        <v>OK</v>
      </c>
      <c r="T445" s="6" t="str">
        <f t="shared" si="74"/>
        <v>OK</v>
      </c>
      <c r="U445" s="6" t="str">
        <f t="shared" si="75"/>
        <v>OK</v>
      </c>
      <c r="V445" s="6" t="str">
        <f t="shared" si="76"/>
        <v>OK</v>
      </c>
      <c r="W445" s="7">
        <f t="shared" si="77"/>
        <v>0</v>
      </c>
    </row>
    <row r="446" spans="1:23" ht="38.25" x14ac:dyDescent="0.2">
      <c r="A446" s="34" t="s">
        <v>1204</v>
      </c>
      <c r="B446" s="35" t="s">
        <v>1205</v>
      </c>
      <c r="C446" s="51" t="s">
        <v>18</v>
      </c>
      <c r="D446" s="34" t="s">
        <v>1206</v>
      </c>
      <c r="E446" s="36" t="s">
        <v>23</v>
      </c>
      <c r="F446" s="35">
        <v>1</v>
      </c>
      <c r="G446" s="39">
        <v>69.989999999999995</v>
      </c>
      <c r="H446" s="39">
        <v>69.989999999999995</v>
      </c>
      <c r="I446" s="21">
        <f t="shared" si="70"/>
        <v>1.68107754439093E-6</v>
      </c>
      <c r="J446" s="34" t="s">
        <v>1204</v>
      </c>
      <c r="K446" s="35" t="s">
        <v>1205</v>
      </c>
      <c r="L446" s="34" t="s">
        <v>18</v>
      </c>
      <c r="M446" s="34" t="s">
        <v>1206</v>
      </c>
      <c r="N446" s="36" t="s">
        <v>23</v>
      </c>
      <c r="O446" s="35">
        <v>1</v>
      </c>
      <c r="P446" s="45"/>
      <c r="Q446" s="45">
        <f t="shared" si="71"/>
        <v>0</v>
      </c>
      <c r="R446" s="5" t="str">
        <f t="shared" si="72"/>
        <v>OK</v>
      </c>
      <c r="S446" s="6" t="str">
        <f t="shared" si="73"/>
        <v>OK</v>
      </c>
      <c r="T446" s="6" t="str">
        <f t="shared" si="74"/>
        <v>OK</v>
      </c>
      <c r="U446" s="6" t="str">
        <f t="shared" si="75"/>
        <v>OK</v>
      </c>
      <c r="V446" s="6" t="str">
        <f t="shared" si="76"/>
        <v>OK</v>
      </c>
      <c r="W446" s="7">
        <f t="shared" si="77"/>
        <v>0</v>
      </c>
    </row>
    <row r="447" spans="1:23" ht="25.5" x14ac:dyDescent="0.2">
      <c r="A447" s="34" t="s">
        <v>1207</v>
      </c>
      <c r="B447" s="35" t="s">
        <v>254</v>
      </c>
      <c r="C447" s="34" t="s">
        <v>26</v>
      </c>
      <c r="D447" s="34" t="s">
        <v>255</v>
      </c>
      <c r="E447" s="36" t="s">
        <v>23</v>
      </c>
      <c r="F447" s="35">
        <v>45</v>
      </c>
      <c r="G447" s="39">
        <v>20.61</v>
      </c>
      <c r="H447" s="39">
        <v>927.45</v>
      </c>
      <c r="I447" s="20">
        <f t="shared" si="70"/>
        <v>2.2276259016221863E-5</v>
      </c>
      <c r="J447" s="34" t="s">
        <v>1207</v>
      </c>
      <c r="K447" s="35" t="s">
        <v>254</v>
      </c>
      <c r="L447" s="34" t="s">
        <v>26</v>
      </c>
      <c r="M447" s="34" t="s">
        <v>255</v>
      </c>
      <c r="N447" s="36" t="s">
        <v>23</v>
      </c>
      <c r="O447" s="35">
        <v>45</v>
      </c>
      <c r="P447" s="45"/>
      <c r="Q447" s="45">
        <f t="shared" si="71"/>
        <v>0</v>
      </c>
      <c r="R447" s="5" t="str">
        <f t="shared" si="72"/>
        <v>OK</v>
      </c>
      <c r="S447" s="6" t="str">
        <f t="shared" si="73"/>
        <v>OK</v>
      </c>
      <c r="T447" s="6" t="str">
        <f t="shared" si="74"/>
        <v>OK</v>
      </c>
      <c r="U447" s="6" t="str">
        <f t="shared" si="75"/>
        <v>OK</v>
      </c>
      <c r="V447" s="6" t="str">
        <f t="shared" si="76"/>
        <v>OK</v>
      </c>
      <c r="W447" s="7">
        <f t="shared" si="77"/>
        <v>0</v>
      </c>
    </row>
    <row r="448" spans="1:23" ht="25.5" x14ac:dyDescent="0.2">
      <c r="A448" s="34" t="s">
        <v>1208</v>
      </c>
      <c r="B448" s="35" t="s">
        <v>256</v>
      </c>
      <c r="C448" s="34" t="s">
        <v>26</v>
      </c>
      <c r="D448" s="34" t="s">
        <v>257</v>
      </c>
      <c r="E448" s="36" t="s">
        <v>23</v>
      </c>
      <c r="F448" s="35">
        <v>33</v>
      </c>
      <c r="G448" s="39">
        <v>35.39</v>
      </c>
      <c r="H448" s="39">
        <v>1167.8699999999999</v>
      </c>
      <c r="I448" s="21">
        <f t="shared" si="70"/>
        <v>2.8050864863092374E-5</v>
      </c>
      <c r="J448" s="34" t="s">
        <v>1208</v>
      </c>
      <c r="K448" s="35" t="s">
        <v>256</v>
      </c>
      <c r="L448" s="34" t="s">
        <v>26</v>
      </c>
      <c r="M448" s="34" t="s">
        <v>257</v>
      </c>
      <c r="N448" s="36" t="s">
        <v>23</v>
      </c>
      <c r="O448" s="35">
        <v>33</v>
      </c>
      <c r="P448" s="45"/>
      <c r="Q448" s="45">
        <f t="shared" si="71"/>
        <v>0</v>
      </c>
      <c r="R448" s="5" t="str">
        <f t="shared" si="72"/>
        <v>OK</v>
      </c>
      <c r="S448" s="6" t="str">
        <f t="shared" si="73"/>
        <v>OK</v>
      </c>
      <c r="T448" s="6" t="str">
        <f t="shared" si="74"/>
        <v>OK</v>
      </c>
      <c r="U448" s="6" t="str">
        <f t="shared" si="75"/>
        <v>OK</v>
      </c>
      <c r="V448" s="6" t="str">
        <f t="shared" si="76"/>
        <v>OK</v>
      </c>
      <c r="W448" s="7">
        <f t="shared" si="77"/>
        <v>0</v>
      </c>
    </row>
    <row r="449" spans="1:23" x14ac:dyDescent="0.2">
      <c r="A449" s="34" t="s">
        <v>1209</v>
      </c>
      <c r="B449" s="35" t="s">
        <v>1210</v>
      </c>
      <c r="C449" s="34" t="s">
        <v>52</v>
      </c>
      <c r="D449" s="34" t="s">
        <v>1211</v>
      </c>
      <c r="E449" s="36" t="s">
        <v>23</v>
      </c>
      <c r="F449" s="35">
        <v>5</v>
      </c>
      <c r="G449" s="39">
        <v>83.67</v>
      </c>
      <c r="H449" s="39">
        <v>418.35</v>
      </c>
      <c r="I449" s="21">
        <f t="shared" si="70"/>
        <v>1.0048275334989936E-5</v>
      </c>
      <c r="J449" s="34" t="s">
        <v>1209</v>
      </c>
      <c r="K449" s="35" t="s">
        <v>1210</v>
      </c>
      <c r="L449" s="34" t="s">
        <v>52</v>
      </c>
      <c r="M449" s="34" t="s">
        <v>1211</v>
      </c>
      <c r="N449" s="36" t="s">
        <v>23</v>
      </c>
      <c r="O449" s="35">
        <v>5</v>
      </c>
      <c r="P449" s="45"/>
      <c r="Q449" s="45">
        <f t="shared" si="71"/>
        <v>0</v>
      </c>
      <c r="R449" s="5" t="str">
        <f t="shared" si="72"/>
        <v>OK</v>
      </c>
      <c r="S449" s="6" t="str">
        <f t="shared" si="73"/>
        <v>OK</v>
      </c>
      <c r="T449" s="6" t="str">
        <f t="shared" si="74"/>
        <v>OK</v>
      </c>
      <c r="U449" s="6" t="str">
        <f t="shared" si="75"/>
        <v>OK</v>
      </c>
      <c r="V449" s="6" t="str">
        <f t="shared" si="76"/>
        <v>OK</v>
      </c>
      <c r="W449" s="7">
        <f t="shared" si="77"/>
        <v>0</v>
      </c>
    </row>
    <row r="450" spans="1:23" ht="38.25" x14ac:dyDescent="0.2">
      <c r="A450" s="34" t="s">
        <v>1212</v>
      </c>
      <c r="B450" s="35" t="s">
        <v>931</v>
      </c>
      <c r="C450" s="51" t="s">
        <v>18</v>
      </c>
      <c r="D450" s="34" t="s">
        <v>932</v>
      </c>
      <c r="E450" s="36" t="s">
        <v>125</v>
      </c>
      <c r="F450" s="35">
        <v>3</v>
      </c>
      <c r="G450" s="39">
        <v>12.59</v>
      </c>
      <c r="H450" s="39">
        <v>37.770000000000003</v>
      </c>
      <c r="I450" s="21">
        <f t="shared" si="70"/>
        <v>9.0719101088220363E-7</v>
      </c>
      <c r="J450" s="34" t="s">
        <v>1212</v>
      </c>
      <c r="K450" s="35" t="s">
        <v>931</v>
      </c>
      <c r="L450" s="34" t="s">
        <v>18</v>
      </c>
      <c r="M450" s="34" t="s">
        <v>932</v>
      </c>
      <c r="N450" s="36" t="s">
        <v>125</v>
      </c>
      <c r="O450" s="35">
        <v>3</v>
      </c>
      <c r="P450" s="45"/>
      <c r="Q450" s="45">
        <f t="shared" si="71"/>
        <v>0</v>
      </c>
      <c r="R450" s="5" t="str">
        <f t="shared" si="72"/>
        <v>OK</v>
      </c>
      <c r="S450" s="6" t="str">
        <f t="shared" si="73"/>
        <v>OK</v>
      </c>
      <c r="T450" s="6" t="str">
        <f t="shared" si="74"/>
        <v>OK</v>
      </c>
      <c r="U450" s="6" t="str">
        <f t="shared" si="75"/>
        <v>OK</v>
      </c>
      <c r="V450" s="6" t="str">
        <f t="shared" si="76"/>
        <v>OK</v>
      </c>
      <c r="W450" s="7">
        <f t="shared" si="77"/>
        <v>0</v>
      </c>
    </row>
    <row r="451" spans="1:23" x14ac:dyDescent="0.2">
      <c r="A451" s="34" t="s">
        <v>1213</v>
      </c>
      <c r="B451" s="35" t="s">
        <v>1214</v>
      </c>
      <c r="C451" s="34" t="s">
        <v>52</v>
      </c>
      <c r="D451" s="34" t="s">
        <v>1215</v>
      </c>
      <c r="E451" s="36" t="s">
        <v>23</v>
      </c>
      <c r="F451" s="35">
        <v>1</v>
      </c>
      <c r="G451" s="39">
        <v>97.13</v>
      </c>
      <c r="H451" s="39">
        <v>97.13</v>
      </c>
      <c r="I451" s="21">
        <f t="shared" si="70"/>
        <v>2.3329484481596091E-6</v>
      </c>
      <c r="J451" s="34" t="s">
        <v>1213</v>
      </c>
      <c r="K451" s="35" t="s">
        <v>1214</v>
      </c>
      <c r="L451" s="34" t="s">
        <v>52</v>
      </c>
      <c r="M451" s="34" t="s">
        <v>1215</v>
      </c>
      <c r="N451" s="36" t="s">
        <v>23</v>
      </c>
      <c r="O451" s="35">
        <v>1</v>
      </c>
      <c r="P451" s="45"/>
      <c r="Q451" s="45">
        <f t="shared" si="71"/>
        <v>0</v>
      </c>
      <c r="R451" s="5" t="str">
        <f t="shared" si="72"/>
        <v>OK</v>
      </c>
      <c r="S451" s="6" t="str">
        <f t="shared" si="73"/>
        <v>OK</v>
      </c>
      <c r="T451" s="6" t="str">
        <f t="shared" si="74"/>
        <v>OK</v>
      </c>
      <c r="U451" s="6" t="str">
        <f t="shared" si="75"/>
        <v>OK</v>
      </c>
      <c r="V451" s="6" t="str">
        <f t="shared" si="76"/>
        <v>OK</v>
      </c>
      <c r="W451" s="7">
        <f t="shared" si="77"/>
        <v>0</v>
      </c>
    </row>
    <row r="452" spans="1:23" ht="25.5" x14ac:dyDescent="0.2">
      <c r="A452" s="34" t="s">
        <v>1216</v>
      </c>
      <c r="B452" s="35" t="s">
        <v>267</v>
      </c>
      <c r="C452" s="34" t="s">
        <v>26</v>
      </c>
      <c r="D452" s="34" t="s">
        <v>268</v>
      </c>
      <c r="E452" s="36" t="s">
        <v>23</v>
      </c>
      <c r="F452" s="35">
        <v>3</v>
      </c>
      <c r="G452" s="39">
        <v>3467.76</v>
      </c>
      <c r="H452" s="39">
        <v>10403.280000000001</v>
      </c>
      <c r="I452" s="21">
        <f t="shared" si="70"/>
        <v>2.4987455916575621E-4</v>
      </c>
      <c r="J452" s="34" t="s">
        <v>1216</v>
      </c>
      <c r="K452" s="35" t="s">
        <v>267</v>
      </c>
      <c r="L452" s="34" t="s">
        <v>26</v>
      </c>
      <c r="M452" s="34" t="s">
        <v>268</v>
      </c>
      <c r="N452" s="36" t="s">
        <v>23</v>
      </c>
      <c r="O452" s="35">
        <v>3</v>
      </c>
      <c r="P452" s="45"/>
      <c r="Q452" s="45">
        <f t="shared" si="71"/>
        <v>0</v>
      </c>
      <c r="R452" s="5" t="str">
        <f t="shared" si="72"/>
        <v>OK</v>
      </c>
      <c r="S452" s="6" t="str">
        <f t="shared" si="73"/>
        <v>OK</v>
      </c>
      <c r="T452" s="6" t="str">
        <f t="shared" si="74"/>
        <v>OK</v>
      </c>
      <c r="U452" s="6" t="str">
        <f t="shared" si="75"/>
        <v>OK</v>
      </c>
      <c r="V452" s="6" t="str">
        <f t="shared" si="76"/>
        <v>OK</v>
      </c>
      <c r="W452" s="7">
        <f t="shared" si="77"/>
        <v>0</v>
      </c>
    </row>
    <row r="453" spans="1:23" ht="25.5" x14ac:dyDescent="0.2">
      <c r="A453" s="34" t="s">
        <v>1217</v>
      </c>
      <c r="B453" s="35" t="s">
        <v>241</v>
      </c>
      <c r="C453" s="34" t="s">
        <v>26</v>
      </c>
      <c r="D453" s="34" t="s">
        <v>242</v>
      </c>
      <c r="E453" s="36" t="s">
        <v>23</v>
      </c>
      <c r="F453" s="35">
        <v>8</v>
      </c>
      <c r="G453" s="39">
        <v>1475.64</v>
      </c>
      <c r="H453" s="39">
        <v>11805.12</v>
      </c>
      <c r="I453" s="20">
        <f t="shared" si="70"/>
        <v>2.8354510845606884E-4</v>
      </c>
      <c r="J453" s="34" t="s">
        <v>1217</v>
      </c>
      <c r="K453" s="35" t="s">
        <v>241</v>
      </c>
      <c r="L453" s="34" t="s">
        <v>26</v>
      </c>
      <c r="M453" s="34" t="s">
        <v>242</v>
      </c>
      <c r="N453" s="36" t="s">
        <v>23</v>
      </c>
      <c r="O453" s="35">
        <v>8</v>
      </c>
      <c r="P453" s="45"/>
      <c r="Q453" s="45">
        <f t="shared" si="71"/>
        <v>0</v>
      </c>
      <c r="R453" s="5" t="str">
        <f t="shared" si="72"/>
        <v>OK</v>
      </c>
      <c r="S453" s="6" t="str">
        <f t="shared" si="73"/>
        <v>OK</v>
      </c>
      <c r="T453" s="6" t="str">
        <f t="shared" si="74"/>
        <v>OK</v>
      </c>
      <c r="U453" s="6" t="str">
        <f t="shared" si="75"/>
        <v>OK</v>
      </c>
      <c r="V453" s="6" t="str">
        <f t="shared" si="76"/>
        <v>OK</v>
      </c>
      <c r="W453" s="7">
        <f t="shared" si="77"/>
        <v>0</v>
      </c>
    </row>
    <row r="454" spans="1:23" ht="25.5" x14ac:dyDescent="0.2">
      <c r="A454" s="34" t="s">
        <v>1218</v>
      </c>
      <c r="B454" s="35" t="s">
        <v>245</v>
      </c>
      <c r="C454" s="34" t="s">
        <v>26</v>
      </c>
      <c r="D454" s="34" t="s">
        <v>246</v>
      </c>
      <c r="E454" s="36" t="s">
        <v>20</v>
      </c>
      <c r="F454" s="35">
        <v>4663.25</v>
      </c>
      <c r="G454" s="39">
        <v>8.39</v>
      </c>
      <c r="H454" s="39">
        <v>39124.660000000003</v>
      </c>
      <c r="I454" s="21">
        <f t="shared" si="70"/>
        <v>9.3972835202071805E-4</v>
      </c>
      <c r="J454" s="34" t="s">
        <v>1218</v>
      </c>
      <c r="K454" s="35" t="s">
        <v>245</v>
      </c>
      <c r="L454" s="34" t="s">
        <v>26</v>
      </c>
      <c r="M454" s="34" t="s">
        <v>246</v>
      </c>
      <c r="N454" s="36" t="s">
        <v>20</v>
      </c>
      <c r="O454" s="35">
        <v>4663.25</v>
      </c>
      <c r="P454" s="45"/>
      <c r="Q454" s="45">
        <f t="shared" si="71"/>
        <v>0</v>
      </c>
      <c r="R454" s="5" t="str">
        <f t="shared" si="72"/>
        <v>OK</v>
      </c>
      <c r="S454" s="6" t="str">
        <f t="shared" si="73"/>
        <v>OK</v>
      </c>
      <c r="T454" s="6" t="str">
        <f t="shared" si="74"/>
        <v>OK</v>
      </c>
      <c r="U454" s="6" t="str">
        <f t="shared" si="75"/>
        <v>OK</v>
      </c>
      <c r="V454" s="6" t="str">
        <f t="shared" si="76"/>
        <v>OK</v>
      </c>
      <c r="W454" s="7">
        <f t="shared" si="77"/>
        <v>0</v>
      </c>
    </row>
    <row r="455" spans="1:23" x14ac:dyDescent="0.2">
      <c r="A455" s="34" t="s">
        <v>1219</v>
      </c>
      <c r="B455" s="35" t="s">
        <v>1220</v>
      </c>
      <c r="C455" s="34" t="s">
        <v>52</v>
      </c>
      <c r="D455" s="34" t="s">
        <v>1221</v>
      </c>
      <c r="E455" s="36" t="s">
        <v>23</v>
      </c>
      <c r="F455" s="35">
        <v>150</v>
      </c>
      <c r="G455" s="39">
        <v>41.96</v>
      </c>
      <c r="H455" s="39">
        <v>6294</v>
      </c>
      <c r="I455" s="20">
        <f t="shared" si="70"/>
        <v>1.5117448298894863E-4</v>
      </c>
      <c r="J455" s="34" t="s">
        <v>1219</v>
      </c>
      <c r="K455" s="35" t="s">
        <v>1220</v>
      </c>
      <c r="L455" s="34" t="s">
        <v>52</v>
      </c>
      <c r="M455" s="34" t="s">
        <v>1221</v>
      </c>
      <c r="N455" s="36" t="s">
        <v>23</v>
      </c>
      <c r="O455" s="35">
        <v>150</v>
      </c>
      <c r="P455" s="45"/>
      <c r="Q455" s="45">
        <f t="shared" si="71"/>
        <v>0</v>
      </c>
      <c r="R455" s="5" t="str">
        <f t="shared" si="72"/>
        <v>OK</v>
      </c>
      <c r="S455" s="6" t="str">
        <f t="shared" si="73"/>
        <v>OK</v>
      </c>
      <c r="T455" s="6" t="str">
        <f t="shared" si="74"/>
        <v>OK</v>
      </c>
      <c r="U455" s="6" t="str">
        <f t="shared" si="75"/>
        <v>OK</v>
      </c>
      <c r="V455" s="6" t="str">
        <f t="shared" si="76"/>
        <v>OK</v>
      </c>
      <c r="W455" s="7">
        <f t="shared" si="77"/>
        <v>0</v>
      </c>
    </row>
    <row r="456" spans="1:23" ht="25.5" x14ac:dyDescent="0.2">
      <c r="A456" s="34" t="s">
        <v>1222</v>
      </c>
      <c r="B456" s="35" t="s">
        <v>239</v>
      </c>
      <c r="C456" s="34" t="s">
        <v>28</v>
      </c>
      <c r="D456" s="34" t="s">
        <v>240</v>
      </c>
      <c r="E456" s="36" t="s">
        <v>29</v>
      </c>
      <c r="F456" s="35">
        <v>144</v>
      </c>
      <c r="G456" s="39">
        <v>19.309999999999999</v>
      </c>
      <c r="H456" s="39">
        <v>2780.64</v>
      </c>
      <c r="I456" s="21">
        <f t="shared" si="70"/>
        <v>6.6787704858339701E-5</v>
      </c>
      <c r="J456" s="34" t="s">
        <v>1222</v>
      </c>
      <c r="K456" s="35" t="s">
        <v>239</v>
      </c>
      <c r="L456" s="34" t="s">
        <v>28</v>
      </c>
      <c r="M456" s="34" t="s">
        <v>240</v>
      </c>
      <c r="N456" s="36" t="s">
        <v>29</v>
      </c>
      <c r="O456" s="35">
        <v>144</v>
      </c>
      <c r="P456" s="45"/>
      <c r="Q456" s="45">
        <f t="shared" si="71"/>
        <v>0</v>
      </c>
      <c r="R456" s="5" t="str">
        <f t="shared" si="72"/>
        <v>OK</v>
      </c>
      <c r="S456" s="6" t="str">
        <f t="shared" si="73"/>
        <v>OK</v>
      </c>
      <c r="T456" s="6" t="str">
        <f t="shared" si="74"/>
        <v>OK</v>
      </c>
      <c r="U456" s="6" t="str">
        <f t="shared" si="75"/>
        <v>OK</v>
      </c>
      <c r="V456" s="6" t="str">
        <f t="shared" si="76"/>
        <v>OK</v>
      </c>
      <c r="W456" s="7">
        <f t="shared" si="77"/>
        <v>0</v>
      </c>
    </row>
    <row r="457" spans="1:23" x14ac:dyDescent="0.2">
      <c r="A457" s="32" t="s">
        <v>382</v>
      </c>
      <c r="B457" s="32"/>
      <c r="C457" s="32"/>
      <c r="D457" s="32" t="s">
        <v>1223</v>
      </c>
      <c r="E457" s="32"/>
      <c r="F457" s="33"/>
      <c r="G457" s="32"/>
      <c r="H457" s="38"/>
      <c r="I457" s="21">
        <f t="shared" si="70"/>
        <v>0</v>
      </c>
      <c r="J457" s="32" t="s">
        <v>382</v>
      </c>
      <c r="K457" s="32"/>
      <c r="L457" s="32"/>
      <c r="M457" s="32" t="s">
        <v>1223</v>
      </c>
      <c r="N457" s="32"/>
      <c r="O457" s="33"/>
      <c r="P457" s="44"/>
      <c r="Q457" s="44"/>
      <c r="R457" s="5" t="str">
        <f t="shared" si="72"/>
        <v>OK</v>
      </c>
      <c r="S457" s="6" t="str">
        <f t="shared" si="73"/>
        <v>OK</v>
      </c>
      <c r="T457" s="6" t="str">
        <f t="shared" si="74"/>
        <v>OK</v>
      </c>
      <c r="U457" s="6" t="str">
        <f t="shared" si="75"/>
        <v>OK</v>
      </c>
      <c r="V457" s="6" t="str">
        <f t="shared" si="76"/>
        <v>OK</v>
      </c>
      <c r="W457" s="7" t="str">
        <f t="shared" si="77"/>
        <v>-</v>
      </c>
    </row>
    <row r="458" spans="1:23" x14ac:dyDescent="0.2">
      <c r="A458" s="32" t="s">
        <v>383</v>
      </c>
      <c r="B458" s="32"/>
      <c r="C458" s="32"/>
      <c r="D458" s="32" t="s">
        <v>1224</v>
      </c>
      <c r="E458" s="32"/>
      <c r="F458" s="33"/>
      <c r="G458" s="32"/>
      <c r="H458" s="38"/>
      <c r="I458" s="21">
        <f t="shared" si="70"/>
        <v>0</v>
      </c>
      <c r="J458" s="32" t="s">
        <v>383</v>
      </c>
      <c r="K458" s="32"/>
      <c r="L458" s="32"/>
      <c r="M458" s="32" t="s">
        <v>1224</v>
      </c>
      <c r="N458" s="32"/>
      <c r="O458" s="33"/>
      <c r="P458" s="44"/>
      <c r="Q458" s="44"/>
      <c r="R458" s="5" t="str">
        <f t="shared" si="72"/>
        <v>OK</v>
      </c>
      <c r="S458" s="6" t="str">
        <f t="shared" si="73"/>
        <v>OK</v>
      </c>
      <c r="T458" s="6" t="str">
        <f t="shared" si="74"/>
        <v>OK</v>
      </c>
      <c r="U458" s="6" t="str">
        <f t="shared" si="75"/>
        <v>OK</v>
      </c>
      <c r="V458" s="6" t="str">
        <f t="shared" si="76"/>
        <v>OK</v>
      </c>
      <c r="W458" s="7" t="str">
        <f t="shared" si="77"/>
        <v>-</v>
      </c>
    </row>
    <row r="459" spans="1:23" ht="38.25" x14ac:dyDescent="0.2">
      <c r="A459" s="34" t="s">
        <v>384</v>
      </c>
      <c r="B459" s="35" t="s">
        <v>1225</v>
      </c>
      <c r="C459" s="51" t="s">
        <v>18</v>
      </c>
      <c r="D459" s="34" t="s">
        <v>1226</v>
      </c>
      <c r="E459" s="36" t="s">
        <v>23</v>
      </c>
      <c r="F459" s="35">
        <v>1</v>
      </c>
      <c r="G459" s="39">
        <v>2975.84</v>
      </c>
      <c r="H459" s="39">
        <v>2975.84</v>
      </c>
      <c r="I459" s="21">
        <f t="shared" si="70"/>
        <v>7.147617944992579E-5</v>
      </c>
      <c r="J459" s="34" t="s">
        <v>384</v>
      </c>
      <c r="K459" s="35" t="s">
        <v>1225</v>
      </c>
      <c r="L459" s="34" t="s">
        <v>18</v>
      </c>
      <c r="M459" s="34" t="s">
        <v>1226</v>
      </c>
      <c r="N459" s="36" t="s">
        <v>23</v>
      </c>
      <c r="O459" s="35">
        <v>1</v>
      </c>
      <c r="P459" s="45"/>
      <c r="Q459" s="45">
        <f t="shared" si="71"/>
        <v>0</v>
      </c>
      <c r="R459" s="5" t="str">
        <f t="shared" si="72"/>
        <v>OK</v>
      </c>
      <c r="S459" s="6" t="str">
        <f t="shared" si="73"/>
        <v>OK</v>
      </c>
      <c r="T459" s="6" t="str">
        <f t="shared" si="74"/>
        <v>OK</v>
      </c>
      <c r="U459" s="6" t="str">
        <f t="shared" si="75"/>
        <v>OK</v>
      </c>
      <c r="V459" s="6" t="str">
        <f t="shared" si="76"/>
        <v>OK</v>
      </c>
      <c r="W459" s="7">
        <f t="shared" si="77"/>
        <v>0</v>
      </c>
    </row>
    <row r="460" spans="1:23" x14ac:dyDescent="0.2">
      <c r="A460" s="32" t="s">
        <v>385</v>
      </c>
      <c r="B460" s="32"/>
      <c r="C460" s="32"/>
      <c r="D460" s="32" t="s">
        <v>1227</v>
      </c>
      <c r="E460" s="32"/>
      <c r="F460" s="33"/>
      <c r="G460" s="32"/>
      <c r="H460" s="38"/>
      <c r="I460" s="21">
        <f t="shared" si="70"/>
        <v>0</v>
      </c>
      <c r="J460" s="32" t="s">
        <v>385</v>
      </c>
      <c r="K460" s="32"/>
      <c r="L460" s="32"/>
      <c r="M460" s="32" t="s">
        <v>1227</v>
      </c>
      <c r="N460" s="32"/>
      <c r="O460" s="33"/>
      <c r="P460" s="44"/>
      <c r="Q460" s="44"/>
      <c r="R460" s="5" t="str">
        <f t="shared" si="72"/>
        <v>OK</v>
      </c>
      <c r="S460" s="6" t="str">
        <f t="shared" si="73"/>
        <v>OK</v>
      </c>
      <c r="T460" s="6" t="str">
        <f t="shared" si="74"/>
        <v>OK</v>
      </c>
      <c r="U460" s="6" t="str">
        <f t="shared" si="75"/>
        <v>OK</v>
      </c>
      <c r="V460" s="6" t="str">
        <f t="shared" si="76"/>
        <v>OK</v>
      </c>
      <c r="W460" s="7" t="str">
        <f t="shared" si="77"/>
        <v>-</v>
      </c>
    </row>
    <row r="461" spans="1:23" ht="25.5" x14ac:dyDescent="0.2">
      <c r="A461" s="34" t="s">
        <v>386</v>
      </c>
      <c r="B461" s="35" t="s">
        <v>1228</v>
      </c>
      <c r="C461" s="51" t="s">
        <v>18</v>
      </c>
      <c r="D461" s="34" t="s">
        <v>1229</v>
      </c>
      <c r="E461" s="36" t="s">
        <v>23</v>
      </c>
      <c r="F461" s="35">
        <v>6</v>
      </c>
      <c r="G461" s="39">
        <v>5553.47</v>
      </c>
      <c r="H461" s="39">
        <v>33320.82</v>
      </c>
      <c r="I461" s="21">
        <f t="shared" si="70"/>
        <v>8.0032693617219876E-4</v>
      </c>
      <c r="J461" s="34" t="s">
        <v>386</v>
      </c>
      <c r="K461" s="35" t="s">
        <v>1228</v>
      </c>
      <c r="L461" s="34" t="s">
        <v>18</v>
      </c>
      <c r="M461" s="34" t="s">
        <v>1229</v>
      </c>
      <c r="N461" s="36" t="s">
        <v>23</v>
      </c>
      <c r="O461" s="35">
        <v>6</v>
      </c>
      <c r="P461" s="45"/>
      <c r="Q461" s="45">
        <f t="shared" si="71"/>
        <v>0</v>
      </c>
      <c r="R461" s="5" t="str">
        <f t="shared" si="72"/>
        <v>OK</v>
      </c>
      <c r="S461" s="6" t="str">
        <f t="shared" si="73"/>
        <v>OK</v>
      </c>
      <c r="T461" s="6" t="str">
        <f t="shared" si="74"/>
        <v>OK</v>
      </c>
      <c r="U461" s="6" t="str">
        <f t="shared" si="75"/>
        <v>OK</v>
      </c>
      <c r="V461" s="6" t="str">
        <f t="shared" si="76"/>
        <v>OK</v>
      </c>
      <c r="W461" s="7">
        <f t="shared" si="77"/>
        <v>0</v>
      </c>
    </row>
    <row r="462" spans="1:23" ht="25.5" x14ac:dyDescent="0.2">
      <c r="A462" s="34" t="s">
        <v>387</v>
      </c>
      <c r="B462" s="35" t="s">
        <v>1230</v>
      </c>
      <c r="C462" s="51" t="s">
        <v>18</v>
      </c>
      <c r="D462" s="34" t="s">
        <v>1231</v>
      </c>
      <c r="E462" s="36" t="s">
        <v>23</v>
      </c>
      <c r="F462" s="35">
        <v>22</v>
      </c>
      <c r="G462" s="39">
        <v>7140.86</v>
      </c>
      <c r="H462" s="39">
        <v>157098.92000000001</v>
      </c>
      <c r="I462" s="21">
        <f t="shared" ref="I462:I525" si="78">H462 / 41634010.42</f>
        <v>3.7733314282049893E-3</v>
      </c>
      <c r="J462" s="34" t="s">
        <v>387</v>
      </c>
      <c r="K462" s="35" t="s">
        <v>1230</v>
      </c>
      <c r="L462" s="34" t="s">
        <v>18</v>
      </c>
      <c r="M462" s="34" t="s">
        <v>1231</v>
      </c>
      <c r="N462" s="36" t="s">
        <v>23</v>
      </c>
      <c r="O462" s="35">
        <v>22</v>
      </c>
      <c r="P462" s="45"/>
      <c r="Q462" s="45">
        <f t="shared" si="71"/>
        <v>0</v>
      </c>
      <c r="R462" s="5" t="str">
        <f t="shared" si="72"/>
        <v>OK</v>
      </c>
      <c r="S462" s="6" t="str">
        <f t="shared" si="73"/>
        <v>OK</v>
      </c>
      <c r="T462" s="6" t="str">
        <f t="shared" si="74"/>
        <v>OK</v>
      </c>
      <c r="U462" s="6" t="str">
        <f t="shared" si="75"/>
        <v>OK</v>
      </c>
      <c r="V462" s="6" t="str">
        <f t="shared" si="76"/>
        <v>OK</v>
      </c>
      <c r="W462" s="7">
        <f t="shared" si="77"/>
        <v>0</v>
      </c>
    </row>
    <row r="463" spans="1:23" ht="25.5" x14ac:dyDescent="0.2">
      <c r="A463" s="34" t="s">
        <v>1232</v>
      </c>
      <c r="B463" s="35" t="s">
        <v>1233</v>
      </c>
      <c r="C463" s="51" t="s">
        <v>18</v>
      </c>
      <c r="D463" s="34" t="s">
        <v>1234</v>
      </c>
      <c r="E463" s="36" t="s">
        <v>23</v>
      </c>
      <c r="F463" s="35">
        <v>5</v>
      </c>
      <c r="G463" s="39">
        <v>9246.33</v>
      </c>
      <c r="H463" s="39">
        <v>46231.65</v>
      </c>
      <c r="I463" s="21">
        <f t="shared" si="78"/>
        <v>1.1104298993447771E-3</v>
      </c>
      <c r="J463" s="34" t="s">
        <v>1232</v>
      </c>
      <c r="K463" s="35" t="s">
        <v>1233</v>
      </c>
      <c r="L463" s="34" t="s">
        <v>18</v>
      </c>
      <c r="M463" s="34" t="s">
        <v>1234</v>
      </c>
      <c r="N463" s="36" t="s">
        <v>23</v>
      </c>
      <c r="O463" s="35">
        <v>5</v>
      </c>
      <c r="P463" s="45"/>
      <c r="Q463" s="45">
        <f t="shared" ref="Q463:Q525" si="79">P463*O463</f>
        <v>0</v>
      </c>
      <c r="R463" s="5" t="str">
        <f t="shared" ref="R463:R526" si="80">IF(D463=M463,"OK","ERRO")</f>
        <v>OK</v>
      </c>
      <c r="S463" s="6" t="str">
        <f t="shared" ref="S463:S526" si="81">IF(E463=N463,"OK","ERRO")</f>
        <v>OK</v>
      </c>
      <c r="T463" s="6" t="str">
        <f t="shared" ref="T463:T526" si="82">IF(F463=O463,"OK","ERRO")</f>
        <v>OK</v>
      </c>
      <c r="U463" s="6" t="str">
        <f t="shared" ref="U463:U526" si="83">IF(G463&gt;=P463,"OK","ERRO")</f>
        <v>OK</v>
      </c>
      <c r="V463" s="6" t="str">
        <f t="shared" ref="V463:V526" si="84">IF(Q463&lt;=H463,"OK","ERRO")</f>
        <v>OK</v>
      </c>
      <c r="W463" s="7">
        <f t="shared" ref="W463:W526" si="85">IFERROR(Q463/H463,"-")</f>
        <v>0</v>
      </c>
    </row>
    <row r="464" spans="1:23" ht="25.5" x14ac:dyDescent="0.2">
      <c r="A464" s="34" t="s">
        <v>1235</v>
      </c>
      <c r="B464" s="35" t="s">
        <v>1236</v>
      </c>
      <c r="C464" s="51" t="s">
        <v>18</v>
      </c>
      <c r="D464" s="34" t="s">
        <v>1237</v>
      </c>
      <c r="E464" s="36" t="s">
        <v>23</v>
      </c>
      <c r="F464" s="35">
        <v>3</v>
      </c>
      <c r="G464" s="39">
        <v>78195.16</v>
      </c>
      <c r="H464" s="39">
        <v>234585.48</v>
      </c>
      <c r="I464" s="21">
        <f t="shared" si="78"/>
        <v>5.6344675334786066E-3</v>
      </c>
      <c r="J464" s="34" t="s">
        <v>1235</v>
      </c>
      <c r="K464" s="35" t="s">
        <v>1236</v>
      </c>
      <c r="L464" s="34" t="s">
        <v>18</v>
      </c>
      <c r="M464" s="34" t="s">
        <v>1237</v>
      </c>
      <c r="N464" s="36" t="s">
        <v>23</v>
      </c>
      <c r="O464" s="35">
        <v>3</v>
      </c>
      <c r="P464" s="45"/>
      <c r="Q464" s="45">
        <f t="shared" si="79"/>
        <v>0</v>
      </c>
      <c r="R464" s="5" t="str">
        <f t="shared" si="80"/>
        <v>OK</v>
      </c>
      <c r="S464" s="6" t="str">
        <f t="shared" si="81"/>
        <v>OK</v>
      </c>
      <c r="T464" s="6" t="str">
        <f t="shared" si="82"/>
        <v>OK</v>
      </c>
      <c r="U464" s="6" t="str">
        <f t="shared" si="83"/>
        <v>OK</v>
      </c>
      <c r="V464" s="6" t="str">
        <f t="shared" si="84"/>
        <v>OK</v>
      </c>
      <c r="W464" s="7">
        <f t="shared" si="85"/>
        <v>0</v>
      </c>
    </row>
    <row r="465" spans="1:23" x14ac:dyDescent="0.2">
      <c r="A465" s="32" t="s">
        <v>1238</v>
      </c>
      <c r="B465" s="32"/>
      <c r="C465" s="32"/>
      <c r="D465" s="32" t="s">
        <v>1239</v>
      </c>
      <c r="E465" s="32"/>
      <c r="F465" s="33"/>
      <c r="G465" s="32"/>
      <c r="H465" s="38"/>
      <c r="I465" s="21">
        <f t="shared" si="78"/>
        <v>0</v>
      </c>
      <c r="J465" s="32" t="s">
        <v>1238</v>
      </c>
      <c r="K465" s="32"/>
      <c r="L465" s="32"/>
      <c r="M465" s="32" t="s">
        <v>1239</v>
      </c>
      <c r="N465" s="32"/>
      <c r="O465" s="33"/>
      <c r="P465" s="44"/>
      <c r="Q465" s="44"/>
      <c r="R465" s="5" t="str">
        <f t="shared" si="80"/>
        <v>OK</v>
      </c>
      <c r="S465" s="6" t="str">
        <f t="shared" si="81"/>
        <v>OK</v>
      </c>
      <c r="T465" s="6" t="str">
        <f t="shared" si="82"/>
        <v>OK</v>
      </c>
      <c r="U465" s="6" t="str">
        <f t="shared" si="83"/>
        <v>OK</v>
      </c>
      <c r="V465" s="6" t="str">
        <f t="shared" si="84"/>
        <v>OK</v>
      </c>
      <c r="W465" s="7" t="str">
        <f t="shared" si="85"/>
        <v>-</v>
      </c>
    </row>
    <row r="466" spans="1:23" ht="25.5" x14ac:dyDescent="0.2">
      <c r="A466" s="34" t="s">
        <v>1240</v>
      </c>
      <c r="B466" s="35" t="s">
        <v>1241</v>
      </c>
      <c r="C466" s="37" t="s">
        <v>18</v>
      </c>
      <c r="D466" s="34" t="s">
        <v>1242</v>
      </c>
      <c r="E466" s="36" t="s">
        <v>23</v>
      </c>
      <c r="F466" s="35">
        <v>2</v>
      </c>
      <c r="G466" s="39">
        <v>2664.62</v>
      </c>
      <c r="H466" s="39">
        <v>5329.24</v>
      </c>
      <c r="I466" s="21">
        <f t="shared" si="78"/>
        <v>1.2800208162123047E-4</v>
      </c>
      <c r="J466" s="34" t="s">
        <v>1240</v>
      </c>
      <c r="K466" s="35" t="s">
        <v>1241</v>
      </c>
      <c r="L466" s="34" t="s">
        <v>18</v>
      </c>
      <c r="M466" s="34" t="s">
        <v>1242</v>
      </c>
      <c r="N466" s="36" t="s">
        <v>23</v>
      </c>
      <c r="O466" s="35">
        <v>2</v>
      </c>
      <c r="P466" s="45"/>
      <c r="Q466" s="45">
        <f t="shared" si="79"/>
        <v>0</v>
      </c>
      <c r="R466" s="5" t="str">
        <f t="shared" si="80"/>
        <v>OK</v>
      </c>
      <c r="S466" s="6" t="str">
        <f t="shared" si="81"/>
        <v>OK</v>
      </c>
      <c r="T466" s="6" t="str">
        <f t="shared" si="82"/>
        <v>OK</v>
      </c>
      <c r="U466" s="6" t="str">
        <f t="shared" si="83"/>
        <v>OK</v>
      </c>
      <c r="V466" s="6" t="str">
        <f t="shared" si="84"/>
        <v>OK</v>
      </c>
      <c r="W466" s="7">
        <f t="shared" si="85"/>
        <v>0</v>
      </c>
    </row>
    <row r="467" spans="1:23" ht="25.5" x14ac:dyDescent="0.2">
      <c r="A467" s="34" t="s">
        <v>1243</v>
      </c>
      <c r="B467" s="35" t="s">
        <v>1244</v>
      </c>
      <c r="C467" s="37" t="s">
        <v>18</v>
      </c>
      <c r="D467" s="34" t="s">
        <v>1245</v>
      </c>
      <c r="E467" s="36" t="s">
        <v>23</v>
      </c>
      <c r="F467" s="35">
        <v>4</v>
      </c>
      <c r="G467" s="39">
        <v>2567.61</v>
      </c>
      <c r="H467" s="39">
        <v>10270.44</v>
      </c>
      <c r="I467" s="21">
        <f t="shared" si="78"/>
        <v>2.4668389848570346E-4</v>
      </c>
      <c r="J467" s="34" t="s">
        <v>1243</v>
      </c>
      <c r="K467" s="35" t="s">
        <v>1244</v>
      </c>
      <c r="L467" s="34" t="s">
        <v>18</v>
      </c>
      <c r="M467" s="34" t="s">
        <v>1245</v>
      </c>
      <c r="N467" s="36" t="s">
        <v>23</v>
      </c>
      <c r="O467" s="35">
        <v>4</v>
      </c>
      <c r="P467" s="45"/>
      <c r="Q467" s="45">
        <f t="shared" si="79"/>
        <v>0</v>
      </c>
      <c r="R467" s="5" t="str">
        <f t="shared" si="80"/>
        <v>OK</v>
      </c>
      <c r="S467" s="6" t="str">
        <f t="shared" si="81"/>
        <v>OK</v>
      </c>
      <c r="T467" s="6" t="str">
        <f t="shared" si="82"/>
        <v>OK</v>
      </c>
      <c r="U467" s="6" t="str">
        <f t="shared" si="83"/>
        <v>OK</v>
      </c>
      <c r="V467" s="6" t="str">
        <f t="shared" si="84"/>
        <v>OK</v>
      </c>
      <c r="W467" s="7">
        <f t="shared" si="85"/>
        <v>0</v>
      </c>
    </row>
    <row r="468" spans="1:23" ht="25.5" x14ac:dyDescent="0.2">
      <c r="A468" s="34" t="s">
        <v>1246</v>
      </c>
      <c r="B468" s="35" t="s">
        <v>1247</v>
      </c>
      <c r="C468" s="37" t="s">
        <v>18</v>
      </c>
      <c r="D468" s="34" t="s">
        <v>1248</v>
      </c>
      <c r="E468" s="36" t="s">
        <v>23</v>
      </c>
      <c r="F468" s="35">
        <v>19</v>
      </c>
      <c r="G468" s="39">
        <v>2889.19</v>
      </c>
      <c r="H468" s="39">
        <v>54894.61</v>
      </c>
      <c r="I468" s="20">
        <f t="shared" si="78"/>
        <v>1.3185040174181711E-3</v>
      </c>
      <c r="J468" s="34" t="s">
        <v>1246</v>
      </c>
      <c r="K468" s="35" t="s">
        <v>1247</v>
      </c>
      <c r="L468" s="34" t="s">
        <v>18</v>
      </c>
      <c r="M468" s="34" t="s">
        <v>1248</v>
      </c>
      <c r="N468" s="36" t="s">
        <v>23</v>
      </c>
      <c r="O468" s="35">
        <v>19</v>
      </c>
      <c r="P468" s="45"/>
      <c r="Q468" s="45">
        <f t="shared" si="79"/>
        <v>0</v>
      </c>
      <c r="R468" s="5" t="str">
        <f t="shared" si="80"/>
        <v>OK</v>
      </c>
      <c r="S468" s="6" t="str">
        <f t="shared" si="81"/>
        <v>OK</v>
      </c>
      <c r="T468" s="6" t="str">
        <f t="shared" si="82"/>
        <v>OK</v>
      </c>
      <c r="U468" s="6" t="str">
        <f t="shared" si="83"/>
        <v>OK</v>
      </c>
      <c r="V468" s="6" t="str">
        <f t="shared" si="84"/>
        <v>OK</v>
      </c>
      <c r="W468" s="7">
        <f t="shared" si="85"/>
        <v>0</v>
      </c>
    </row>
    <row r="469" spans="1:23" ht="25.5" x14ac:dyDescent="0.2">
      <c r="A469" s="34" t="s">
        <v>1249</v>
      </c>
      <c r="B469" s="35" t="s">
        <v>1250</v>
      </c>
      <c r="C469" s="51" t="s">
        <v>18</v>
      </c>
      <c r="D469" s="34" t="s">
        <v>1251</v>
      </c>
      <c r="E469" s="36" t="s">
        <v>23</v>
      </c>
      <c r="F469" s="35">
        <v>1</v>
      </c>
      <c r="G469" s="39">
        <v>444.78</v>
      </c>
      <c r="H469" s="39">
        <v>444.78</v>
      </c>
      <c r="I469" s="20">
        <f t="shared" si="78"/>
        <v>1.0683092873184709E-5</v>
      </c>
      <c r="J469" s="34" t="s">
        <v>1249</v>
      </c>
      <c r="K469" s="35" t="s">
        <v>1250</v>
      </c>
      <c r="L469" s="34" t="s">
        <v>18</v>
      </c>
      <c r="M469" s="34" t="s">
        <v>1251</v>
      </c>
      <c r="N469" s="36" t="s">
        <v>23</v>
      </c>
      <c r="O469" s="35">
        <v>1</v>
      </c>
      <c r="P469" s="45"/>
      <c r="Q469" s="45">
        <f t="shared" si="79"/>
        <v>0</v>
      </c>
      <c r="R469" s="5" t="str">
        <f t="shared" si="80"/>
        <v>OK</v>
      </c>
      <c r="S469" s="6" t="str">
        <f t="shared" si="81"/>
        <v>OK</v>
      </c>
      <c r="T469" s="6" t="str">
        <f t="shared" si="82"/>
        <v>OK</v>
      </c>
      <c r="U469" s="6" t="str">
        <f t="shared" si="83"/>
        <v>OK</v>
      </c>
      <c r="V469" s="6" t="str">
        <f t="shared" si="84"/>
        <v>OK</v>
      </c>
      <c r="W469" s="7">
        <f t="shared" si="85"/>
        <v>0</v>
      </c>
    </row>
    <row r="470" spans="1:23" x14ac:dyDescent="0.2">
      <c r="A470" s="32" t="s">
        <v>1252</v>
      </c>
      <c r="B470" s="32"/>
      <c r="C470" s="32"/>
      <c r="D470" s="32" t="s">
        <v>1253</v>
      </c>
      <c r="E470" s="32"/>
      <c r="F470" s="33"/>
      <c r="G470" s="32"/>
      <c r="H470" s="38"/>
      <c r="I470" s="21">
        <f t="shared" si="78"/>
        <v>0</v>
      </c>
      <c r="J470" s="32" t="s">
        <v>1252</v>
      </c>
      <c r="K470" s="32"/>
      <c r="L470" s="32"/>
      <c r="M470" s="32" t="s">
        <v>1253</v>
      </c>
      <c r="N470" s="32"/>
      <c r="O470" s="33"/>
      <c r="P470" s="44"/>
      <c r="Q470" s="44"/>
      <c r="R470" s="5" t="str">
        <f t="shared" si="80"/>
        <v>OK</v>
      </c>
      <c r="S470" s="6" t="str">
        <f t="shared" si="81"/>
        <v>OK</v>
      </c>
      <c r="T470" s="6" t="str">
        <f t="shared" si="82"/>
        <v>OK</v>
      </c>
      <c r="U470" s="6" t="str">
        <f t="shared" si="83"/>
        <v>OK</v>
      </c>
      <c r="V470" s="6" t="str">
        <f t="shared" si="84"/>
        <v>OK</v>
      </c>
      <c r="W470" s="7" t="str">
        <f t="shared" si="85"/>
        <v>-</v>
      </c>
    </row>
    <row r="471" spans="1:23" ht="25.5" x14ac:dyDescent="0.2">
      <c r="A471" s="34" t="s">
        <v>1254</v>
      </c>
      <c r="B471" s="35" t="s">
        <v>1255</v>
      </c>
      <c r="C471" s="51" t="s">
        <v>18</v>
      </c>
      <c r="D471" s="34" t="s">
        <v>1256</v>
      </c>
      <c r="E471" s="36" t="s">
        <v>44</v>
      </c>
      <c r="F471" s="35">
        <v>1</v>
      </c>
      <c r="G471" s="39">
        <v>166.82</v>
      </c>
      <c r="H471" s="39">
        <v>166.82</v>
      </c>
      <c r="I471" s="21">
        <f t="shared" si="78"/>
        <v>4.0068203451249457E-6</v>
      </c>
      <c r="J471" s="34" t="s">
        <v>1254</v>
      </c>
      <c r="K471" s="35" t="s">
        <v>1255</v>
      </c>
      <c r="L471" s="34" t="s">
        <v>18</v>
      </c>
      <c r="M471" s="34" t="s">
        <v>1256</v>
      </c>
      <c r="N471" s="36" t="s">
        <v>44</v>
      </c>
      <c r="O471" s="35">
        <v>1</v>
      </c>
      <c r="P471" s="45"/>
      <c r="Q471" s="45">
        <f t="shared" si="79"/>
        <v>0</v>
      </c>
      <c r="R471" s="5" t="str">
        <f t="shared" si="80"/>
        <v>OK</v>
      </c>
      <c r="S471" s="6" t="str">
        <f t="shared" si="81"/>
        <v>OK</v>
      </c>
      <c r="T471" s="6" t="str">
        <f t="shared" si="82"/>
        <v>OK</v>
      </c>
      <c r="U471" s="6" t="str">
        <f t="shared" si="83"/>
        <v>OK</v>
      </c>
      <c r="V471" s="6" t="str">
        <f t="shared" si="84"/>
        <v>OK</v>
      </c>
      <c r="W471" s="7">
        <f t="shared" si="85"/>
        <v>0</v>
      </c>
    </row>
    <row r="472" spans="1:23" x14ac:dyDescent="0.2">
      <c r="A472" s="32" t="s">
        <v>1257</v>
      </c>
      <c r="B472" s="32"/>
      <c r="C472" s="32"/>
      <c r="D472" s="32" t="s">
        <v>1258</v>
      </c>
      <c r="E472" s="32"/>
      <c r="F472" s="33"/>
      <c r="G472" s="32"/>
      <c r="H472" s="38"/>
      <c r="I472" s="21">
        <f t="shared" si="78"/>
        <v>0</v>
      </c>
      <c r="J472" s="32" t="s">
        <v>1257</v>
      </c>
      <c r="K472" s="32"/>
      <c r="L472" s="32"/>
      <c r="M472" s="32" t="s">
        <v>1258</v>
      </c>
      <c r="N472" s="32"/>
      <c r="O472" s="33"/>
      <c r="P472" s="44"/>
      <c r="Q472" s="44"/>
      <c r="R472" s="5" t="str">
        <f t="shared" si="80"/>
        <v>OK</v>
      </c>
      <c r="S472" s="6" t="str">
        <f t="shared" si="81"/>
        <v>OK</v>
      </c>
      <c r="T472" s="6" t="str">
        <f t="shared" si="82"/>
        <v>OK</v>
      </c>
      <c r="U472" s="6" t="str">
        <f t="shared" si="83"/>
        <v>OK</v>
      </c>
      <c r="V472" s="6" t="str">
        <f t="shared" si="84"/>
        <v>OK</v>
      </c>
      <c r="W472" s="7" t="str">
        <f t="shared" si="85"/>
        <v>-</v>
      </c>
    </row>
    <row r="473" spans="1:23" ht="25.5" x14ac:dyDescent="0.2">
      <c r="A473" s="34" t="s">
        <v>1259</v>
      </c>
      <c r="B473" s="35" t="s">
        <v>1260</v>
      </c>
      <c r="C473" s="51" t="s">
        <v>18</v>
      </c>
      <c r="D473" s="34" t="s">
        <v>1261</v>
      </c>
      <c r="E473" s="36" t="s">
        <v>125</v>
      </c>
      <c r="F473" s="35">
        <v>1</v>
      </c>
      <c r="G473" s="39">
        <v>1472.35</v>
      </c>
      <c r="H473" s="39">
        <v>1472.35</v>
      </c>
      <c r="I473" s="21">
        <f t="shared" si="78"/>
        <v>3.5364116623574596E-5</v>
      </c>
      <c r="J473" s="34" t="s">
        <v>1259</v>
      </c>
      <c r="K473" s="35" t="s">
        <v>1260</v>
      </c>
      <c r="L473" s="34" t="s">
        <v>18</v>
      </c>
      <c r="M473" s="34" t="s">
        <v>1261</v>
      </c>
      <c r="N473" s="36" t="s">
        <v>125</v>
      </c>
      <c r="O473" s="35">
        <v>1</v>
      </c>
      <c r="P473" s="45"/>
      <c r="Q473" s="45">
        <f t="shared" si="79"/>
        <v>0</v>
      </c>
      <c r="R473" s="5" t="str">
        <f t="shared" si="80"/>
        <v>OK</v>
      </c>
      <c r="S473" s="6" t="str">
        <f t="shared" si="81"/>
        <v>OK</v>
      </c>
      <c r="T473" s="6" t="str">
        <f t="shared" si="82"/>
        <v>OK</v>
      </c>
      <c r="U473" s="6" t="str">
        <f t="shared" si="83"/>
        <v>OK</v>
      </c>
      <c r="V473" s="6" t="str">
        <f t="shared" si="84"/>
        <v>OK</v>
      </c>
      <c r="W473" s="7">
        <f t="shared" si="85"/>
        <v>0</v>
      </c>
    </row>
    <row r="474" spans="1:23" x14ac:dyDescent="0.2">
      <c r="A474" s="32" t="s">
        <v>1262</v>
      </c>
      <c r="B474" s="32"/>
      <c r="C474" s="32"/>
      <c r="D474" s="32" t="s">
        <v>1263</v>
      </c>
      <c r="E474" s="32"/>
      <c r="F474" s="33"/>
      <c r="G474" s="32"/>
      <c r="H474" s="38"/>
      <c r="I474" s="21">
        <f t="shared" si="78"/>
        <v>0</v>
      </c>
      <c r="J474" s="32" t="s">
        <v>1262</v>
      </c>
      <c r="K474" s="32"/>
      <c r="L474" s="32"/>
      <c r="M474" s="32" t="s">
        <v>1263</v>
      </c>
      <c r="N474" s="32"/>
      <c r="O474" s="33"/>
      <c r="P474" s="44"/>
      <c r="Q474" s="44"/>
      <c r="R474" s="5" t="str">
        <f t="shared" si="80"/>
        <v>OK</v>
      </c>
      <c r="S474" s="6" t="str">
        <f t="shared" si="81"/>
        <v>OK</v>
      </c>
      <c r="T474" s="6" t="str">
        <f t="shared" si="82"/>
        <v>OK</v>
      </c>
      <c r="U474" s="6" t="str">
        <f t="shared" si="83"/>
        <v>OK</v>
      </c>
      <c r="V474" s="6" t="str">
        <f t="shared" si="84"/>
        <v>OK</v>
      </c>
      <c r="W474" s="7" t="str">
        <f t="shared" si="85"/>
        <v>-</v>
      </c>
    </row>
    <row r="475" spans="1:23" ht="25.5" x14ac:dyDescent="0.2">
      <c r="A475" s="34" t="s">
        <v>1264</v>
      </c>
      <c r="B475" s="35" t="s">
        <v>1265</v>
      </c>
      <c r="C475" s="37" t="s">
        <v>18</v>
      </c>
      <c r="D475" s="34" t="s">
        <v>1266</v>
      </c>
      <c r="E475" s="36" t="s">
        <v>23</v>
      </c>
      <c r="F475" s="35">
        <v>72</v>
      </c>
      <c r="G475" s="39">
        <v>318.61</v>
      </c>
      <c r="H475" s="39">
        <v>22939.919999999998</v>
      </c>
      <c r="I475" s="21">
        <f t="shared" si="78"/>
        <v>5.5098991830439183E-4</v>
      </c>
      <c r="J475" s="34" t="s">
        <v>1264</v>
      </c>
      <c r="K475" s="35" t="s">
        <v>1265</v>
      </c>
      <c r="L475" s="34" t="s">
        <v>18</v>
      </c>
      <c r="M475" s="34" t="s">
        <v>1266</v>
      </c>
      <c r="N475" s="36" t="s">
        <v>23</v>
      </c>
      <c r="O475" s="35">
        <v>72</v>
      </c>
      <c r="P475" s="45"/>
      <c r="Q475" s="45">
        <f t="shared" si="79"/>
        <v>0</v>
      </c>
      <c r="R475" s="5" t="str">
        <f t="shared" si="80"/>
        <v>OK</v>
      </c>
      <c r="S475" s="6" t="str">
        <f t="shared" si="81"/>
        <v>OK</v>
      </c>
      <c r="T475" s="6" t="str">
        <f t="shared" si="82"/>
        <v>OK</v>
      </c>
      <c r="U475" s="6" t="str">
        <f t="shared" si="83"/>
        <v>OK</v>
      </c>
      <c r="V475" s="6" t="str">
        <f t="shared" si="84"/>
        <v>OK</v>
      </c>
      <c r="W475" s="7">
        <f t="shared" si="85"/>
        <v>0</v>
      </c>
    </row>
    <row r="476" spans="1:23" x14ac:dyDescent="0.2">
      <c r="A476" s="34" t="s">
        <v>1267</v>
      </c>
      <c r="B476" s="35" t="s">
        <v>1268</v>
      </c>
      <c r="C476" s="34" t="s">
        <v>52</v>
      </c>
      <c r="D476" s="34" t="s">
        <v>1269</v>
      </c>
      <c r="E476" s="36" t="s">
        <v>27</v>
      </c>
      <c r="F476" s="35">
        <v>31.8</v>
      </c>
      <c r="G476" s="39">
        <v>66.97</v>
      </c>
      <c r="H476" s="39">
        <v>2129.64</v>
      </c>
      <c r="I476" s="20">
        <f t="shared" si="78"/>
        <v>5.1151449944802118E-5</v>
      </c>
      <c r="J476" s="34" t="s">
        <v>1267</v>
      </c>
      <c r="K476" s="35" t="s">
        <v>1268</v>
      </c>
      <c r="L476" s="34" t="s">
        <v>52</v>
      </c>
      <c r="M476" s="34" t="s">
        <v>1269</v>
      </c>
      <c r="N476" s="36" t="s">
        <v>27</v>
      </c>
      <c r="O476" s="35">
        <v>31.8</v>
      </c>
      <c r="P476" s="45"/>
      <c r="Q476" s="45">
        <f t="shared" si="79"/>
        <v>0</v>
      </c>
      <c r="R476" s="5" t="str">
        <f t="shared" si="80"/>
        <v>OK</v>
      </c>
      <c r="S476" s="6" t="str">
        <f t="shared" si="81"/>
        <v>OK</v>
      </c>
      <c r="T476" s="6" t="str">
        <f t="shared" si="82"/>
        <v>OK</v>
      </c>
      <c r="U476" s="6" t="str">
        <f t="shared" si="83"/>
        <v>OK</v>
      </c>
      <c r="V476" s="6" t="str">
        <f t="shared" si="84"/>
        <v>OK</v>
      </c>
      <c r="W476" s="7">
        <f t="shared" si="85"/>
        <v>0</v>
      </c>
    </row>
    <row r="477" spans="1:23" ht="25.5" x14ac:dyDescent="0.2">
      <c r="A477" s="34" t="s">
        <v>1270</v>
      </c>
      <c r="B477" s="35" t="s">
        <v>1271</v>
      </c>
      <c r="C477" s="51" t="s">
        <v>18</v>
      </c>
      <c r="D477" s="34" t="s">
        <v>1272</v>
      </c>
      <c r="E477" s="36" t="s">
        <v>55</v>
      </c>
      <c r="F477" s="35">
        <v>34</v>
      </c>
      <c r="G477" s="39">
        <v>43.07</v>
      </c>
      <c r="H477" s="39">
        <v>1464.38</v>
      </c>
      <c r="I477" s="20">
        <f t="shared" si="78"/>
        <v>3.5172686590301338E-5</v>
      </c>
      <c r="J477" s="34" t="s">
        <v>1270</v>
      </c>
      <c r="K477" s="35" t="s">
        <v>1271</v>
      </c>
      <c r="L477" s="34" t="s">
        <v>18</v>
      </c>
      <c r="M477" s="34" t="s">
        <v>1272</v>
      </c>
      <c r="N477" s="36" t="s">
        <v>55</v>
      </c>
      <c r="O477" s="35">
        <v>34</v>
      </c>
      <c r="P477" s="45"/>
      <c r="Q477" s="45">
        <f t="shared" si="79"/>
        <v>0</v>
      </c>
      <c r="R477" s="5" t="str">
        <f t="shared" si="80"/>
        <v>OK</v>
      </c>
      <c r="S477" s="6" t="str">
        <f t="shared" si="81"/>
        <v>OK</v>
      </c>
      <c r="T477" s="6" t="str">
        <f t="shared" si="82"/>
        <v>OK</v>
      </c>
      <c r="U477" s="6" t="str">
        <f t="shared" si="83"/>
        <v>OK</v>
      </c>
      <c r="V477" s="6" t="str">
        <f t="shared" si="84"/>
        <v>OK</v>
      </c>
      <c r="W477" s="7">
        <f t="shared" si="85"/>
        <v>0</v>
      </c>
    </row>
    <row r="478" spans="1:23" x14ac:dyDescent="0.2">
      <c r="A478" s="32" t="s">
        <v>1273</v>
      </c>
      <c r="B478" s="32"/>
      <c r="C478" s="32"/>
      <c r="D478" s="32" t="s">
        <v>1274</v>
      </c>
      <c r="E478" s="32"/>
      <c r="F478" s="33"/>
      <c r="G478" s="32"/>
      <c r="H478" s="38"/>
      <c r="I478" s="21">
        <f t="shared" si="78"/>
        <v>0</v>
      </c>
      <c r="J478" s="32" t="s">
        <v>1273</v>
      </c>
      <c r="K478" s="32"/>
      <c r="L478" s="32"/>
      <c r="M478" s="32" t="s">
        <v>1274</v>
      </c>
      <c r="N478" s="32"/>
      <c r="O478" s="33"/>
      <c r="P478" s="44"/>
      <c r="Q478" s="44"/>
      <c r="R478" s="5" t="str">
        <f t="shared" si="80"/>
        <v>OK</v>
      </c>
      <c r="S478" s="6" t="str">
        <f t="shared" si="81"/>
        <v>OK</v>
      </c>
      <c r="T478" s="6" t="str">
        <f t="shared" si="82"/>
        <v>OK</v>
      </c>
      <c r="U478" s="6" t="str">
        <f t="shared" si="83"/>
        <v>OK</v>
      </c>
      <c r="V478" s="6" t="str">
        <f t="shared" si="84"/>
        <v>OK</v>
      </c>
      <c r="W478" s="7" t="str">
        <f t="shared" si="85"/>
        <v>-</v>
      </c>
    </row>
    <row r="479" spans="1:23" x14ac:dyDescent="0.2">
      <c r="A479" s="34" t="s">
        <v>1275</v>
      </c>
      <c r="B479" s="35" t="s">
        <v>1276</v>
      </c>
      <c r="C479" s="34" t="s">
        <v>52</v>
      </c>
      <c r="D479" s="34" t="s">
        <v>1277</v>
      </c>
      <c r="E479" s="36" t="s">
        <v>23</v>
      </c>
      <c r="F479" s="35">
        <v>8</v>
      </c>
      <c r="G479" s="39">
        <v>164.86</v>
      </c>
      <c r="H479" s="39">
        <v>1318.88</v>
      </c>
      <c r="I479" s="21">
        <f t="shared" si="78"/>
        <v>3.1677947588888556E-5</v>
      </c>
      <c r="J479" s="34" t="s">
        <v>1275</v>
      </c>
      <c r="K479" s="35" t="s">
        <v>1276</v>
      </c>
      <c r="L479" s="34" t="s">
        <v>52</v>
      </c>
      <c r="M479" s="34" t="s">
        <v>1277</v>
      </c>
      <c r="N479" s="36" t="s">
        <v>23</v>
      </c>
      <c r="O479" s="35">
        <v>8</v>
      </c>
      <c r="P479" s="45"/>
      <c r="Q479" s="45">
        <f t="shared" si="79"/>
        <v>0</v>
      </c>
      <c r="R479" s="5" t="str">
        <f t="shared" si="80"/>
        <v>OK</v>
      </c>
      <c r="S479" s="6" t="str">
        <f t="shared" si="81"/>
        <v>OK</v>
      </c>
      <c r="T479" s="6" t="str">
        <f t="shared" si="82"/>
        <v>OK</v>
      </c>
      <c r="U479" s="6" t="str">
        <f t="shared" si="83"/>
        <v>OK</v>
      </c>
      <c r="V479" s="6" t="str">
        <f t="shared" si="84"/>
        <v>OK</v>
      </c>
      <c r="W479" s="7">
        <f t="shared" si="85"/>
        <v>0</v>
      </c>
    </row>
    <row r="480" spans="1:23" x14ac:dyDescent="0.2">
      <c r="A480" s="34" t="s">
        <v>1278</v>
      </c>
      <c r="B480" s="35" t="s">
        <v>1279</v>
      </c>
      <c r="C480" s="34" t="s">
        <v>52</v>
      </c>
      <c r="D480" s="34" t="s">
        <v>1280</v>
      </c>
      <c r="E480" s="36" t="s">
        <v>23</v>
      </c>
      <c r="F480" s="35">
        <v>48</v>
      </c>
      <c r="G480" s="39">
        <v>225.68</v>
      </c>
      <c r="H480" s="39">
        <v>10832.64</v>
      </c>
      <c r="I480" s="21">
        <f t="shared" si="78"/>
        <v>2.6018728176126541E-4</v>
      </c>
      <c r="J480" s="34" t="s">
        <v>1278</v>
      </c>
      <c r="K480" s="35" t="s">
        <v>1279</v>
      </c>
      <c r="L480" s="34" t="s">
        <v>52</v>
      </c>
      <c r="M480" s="34" t="s">
        <v>1280</v>
      </c>
      <c r="N480" s="36" t="s">
        <v>23</v>
      </c>
      <c r="O480" s="35">
        <v>48</v>
      </c>
      <c r="P480" s="45"/>
      <c r="Q480" s="45">
        <f t="shared" si="79"/>
        <v>0</v>
      </c>
      <c r="R480" s="5" t="str">
        <f t="shared" si="80"/>
        <v>OK</v>
      </c>
      <c r="S480" s="6" t="str">
        <f t="shared" si="81"/>
        <v>OK</v>
      </c>
      <c r="T480" s="6" t="str">
        <f t="shared" si="82"/>
        <v>OK</v>
      </c>
      <c r="U480" s="6" t="str">
        <f t="shared" si="83"/>
        <v>OK</v>
      </c>
      <c r="V480" s="6" t="str">
        <f t="shared" si="84"/>
        <v>OK</v>
      </c>
      <c r="W480" s="7">
        <f t="shared" si="85"/>
        <v>0</v>
      </c>
    </row>
    <row r="481" spans="1:23" x14ac:dyDescent="0.2">
      <c r="A481" s="34" t="s">
        <v>1281</v>
      </c>
      <c r="B481" s="35" t="s">
        <v>1282</v>
      </c>
      <c r="C481" s="34" t="s">
        <v>52</v>
      </c>
      <c r="D481" s="34" t="s">
        <v>1283</v>
      </c>
      <c r="E481" s="36" t="s">
        <v>23</v>
      </c>
      <c r="F481" s="35">
        <v>2</v>
      </c>
      <c r="G481" s="39">
        <v>256.76</v>
      </c>
      <c r="H481" s="39">
        <v>513.52</v>
      </c>
      <c r="I481" s="21">
        <f t="shared" si="78"/>
        <v>1.2334146886635668E-5</v>
      </c>
      <c r="J481" s="34" t="s">
        <v>1281</v>
      </c>
      <c r="K481" s="35" t="s">
        <v>1282</v>
      </c>
      <c r="L481" s="34" t="s">
        <v>52</v>
      </c>
      <c r="M481" s="34" t="s">
        <v>1283</v>
      </c>
      <c r="N481" s="36" t="s">
        <v>23</v>
      </c>
      <c r="O481" s="35">
        <v>2</v>
      </c>
      <c r="P481" s="45"/>
      <c r="Q481" s="45">
        <f t="shared" si="79"/>
        <v>0</v>
      </c>
      <c r="R481" s="5" t="str">
        <f t="shared" si="80"/>
        <v>OK</v>
      </c>
      <c r="S481" s="6" t="str">
        <f t="shared" si="81"/>
        <v>OK</v>
      </c>
      <c r="T481" s="6" t="str">
        <f t="shared" si="82"/>
        <v>OK</v>
      </c>
      <c r="U481" s="6" t="str">
        <f t="shared" si="83"/>
        <v>OK</v>
      </c>
      <c r="V481" s="6" t="str">
        <f t="shared" si="84"/>
        <v>OK</v>
      </c>
      <c r="W481" s="7">
        <f t="shared" si="85"/>
        <v>0</v>
      </c>
    </row>
    <row r="482" spans="1:23" x14ac:dyDescent="0.2">
      <c r="A482" s="34" t="s">
        <v>1284</v>
      </c>
      <c r="B482" s="35" t="s">
        <v>1285</v>
      </c>
      <c r="C482" s="34" t="s">
        <v>52</v>
      </c>
      <c r="D482" s="34" t="s">
        <v>1286</v>
      </c>
      <c r="E482" s="36" t="s">
        <v>23</v>
      </c>
      <c r="F482" s="35">
        <v>4</v>
      </c>
      <c r="G482" s="39">
        <v>418.49</v>
      </c>
      <c r="H482" s="39">
        <v>1673.96</v>
      </c>
      <c r="I482" s="21">
        <f t="shared" si="78"/>
        <v>4.0206551881820849E-5</v>
      </c>
      <c r="J482" s="34" t="s">
        <v>1284</v>
      </c>
      <c r="K482" s="35" t="s">
        <v>1285</v>
      </c>
      <c r="L482" s="34" t="s">
        <v>52</v>
      </c>
      <c r="M482" s="34" t="s">
        <v>1286</v>
      </c>
      <c r="N482" s="36" t="s">
        <v>23</v>
      </c>
      <c r="O482" s="35">
        <v>4</v>
      </c>
      <c r="P482" s="45"/>
      <c r="Q482" s="45">
        <f t="shared" si="79"/>
        <v>0</v>
      </c>
      <c r="R482" s="5" t="str">
        <f t="shared" si="80"/>
        <v>OK</v>
      </c>
      <c r="S482" s="6" t="str">
        <f t="shared" si="81"/>
        <v>OK</v>
      </c>
      <c r="T482" s="6" t="str">
        <f t="shared" si="82"/>
        <v>OK</v>
      </c>
      <c r="U482" s="6" t="str">
        <f t="shared" si="83"/>
        <v>OK</v>
      </c>
      <c r="V482" s="6" t="str">
        <f t="shared" si="84"/>
        <v>OK</v>
      </c>
      <c r="W482" s="7">
        <f t="shared" si="85"/>
        <v>0</v>
      </c>
    </row>
    <row r="483" spans="1:23" x14ac:dyDescent="0.2">
      <c r="A483" s="32" t="s">
        <v>1287</v>
      </c>
      <c r="B483" s="32"/>
      <c r="C483" s="32"/>
      <c r="D483" s="32" t="s">
        <v>1288</v>
      </c>
      <c r="E483" s="32"/>
      <c r="F483" s="33"/>
      <c r="G483" s="32"/>
      <c r="H483" s="38"/>
      <c r="I483" s="21">
        <f t="shared" si="78"/>
        <v>0</v>
      </c>
      <c r="J483" s="32" t="s">
        <v>1287</v>
      </c>
      <c r="K483" s="32"/>
      <c r="L483" s="32"/>
      <c r="M483" s="32" t="s">
        <v>1288</v>
      </c>
      <c r="N483" s="32"/>
      <c r="O483" s="33"/>
      <c r="P483" s="44"/>
      <c r="Q483" s="44"/>
      <c r="R483" s="5" t="str">
        <f t="shared" si="80"/>
        <v>OK</v>
      </c>
      <c r="S483" s="6" t="str">
        <f t="shared" si="81"/>
        <v>OK</v>
      </c>
      <c r="T483" s="6" t="str">
        <f t="shared" si="82"/>
        <v>OK</v>
      </c>
      <c r="U483" s="6" t="str">
        <f t="shared" si="83"/>
        <v>OK</v>
      </c>
      <c r="V483" s="6" t="str">
        <f t="shared" si="84"/>
        <v>OK</v>
      </c>
      <c r="W483" s="7" t="str">
        <f t="shared" si="85"/>
        <v>-</v>
      </c>
    </row>
    <row r="484" spans="1:23" ht="38.25" x14ac:dyDescent="0.2">
      <c r="A484" s="34" t="s">
        <v>1289</v>
      </c>
      <c r="B484" s="35" t="s">
        <v>1290</v>
      </c>
      <c r="C484" s="51" t="s">
        <v>18</v>
      </c>
      <c r="D484" s="34" t="s">
        <v>1291</v>
      </c>
      <c r="E484" s="36" t="s">
        <v>39</v>
      </c>
      <c r="F484" s="35">
        <v>43.2</v>
      </c>
      <c r="G484" s="39">
        <v>386.19</v>
      </c>
      <c r="H484" s="39">
        <v>16683.400000000001</v>
      </c>
      <c r="I484" s="21">
        <f t="shared" si="78"/>
        <v>4.0071566086714741E-4</v>
      </c>
      <c r="J484" s="34" t="s">
        <v>1289</v>
      </c>
      <c r="K484" s="35" t="s">
        <v>1290</v>
      </c>
      <c r="L484" s="34" t="s">
        <v>18</v>
      </c>
      <c r="M484" s="34" t="s">
        <v>1291</v>
      </c>
      <c r="N484" s="36" t="s">
        <v>39</v>
      </c>
      <c r="O484" s="35">
        <v>43.2</v>
      </c>
      <c r="P484" s="45"/>
      <c r="Q484" s="45">
        <f t="shared" si="79"/>
        <v>0</v>
      </c>
      <c r="R484" s="5" t="str">
        <f t="shared" si="80"/>
        <v>OK</v>
      </c>
      <c r="S484" s="6" t="str">
        <f t="shared" si="81"/>
        <v>OK</v>
      </c>
      <c r="T484" s="6" t="str">
        <f t="shared" si="82"/>
        <v>OK</v>
      </c>
      <c r="U484" s="6" t="str">
        <f t="shared" si="83"/>
        <v>OK</v>
      </c>
      <c r="V484" s="6" t="str">
        <f t="shared" si="84"/>
        <v>OK</v>
      </c>
      <c r="W484" s="7">
        <f t="shared" si="85"/>
        <v>0</v>
      </c>
    </row>
    <row r="485" spans="1:23" x14ac:dyDescent="0.2">
      <c r="A485" s="32" t="s">
        <v>1292</v>
      </c>
      <c r="B485" s="32"/>
      <c r="C485" s="32"/>
      <c r="D485" s="32" t="s">
        <v>1293</v>
      </c>
      <c r="E485" s="32"/>
      <c r="F485" s="33"/>
      <c r="G485" s="32"/>
      <c r="H485" s="38"/>
      <c r="I485" s="21">
        <f t="shared" si="78"/>
        <v>0</v>
      </c>
      <c r="J485" s="32" t="s">
        <v>1292</v>
      </c>
      <c r="K485" s="32"/>
      <c r="L485" s="32"/>
      <c r="M485" s="32" t="s">
        <v>1293</v>
      </c>
      <c r="N485" s="32"/>
      <c r="O485" s="33"/>
      <c r="P485" s="44"/>
      <c r="Q485" s="44"/>
      <c r="R485" s="5" t="str">
        <f t="shared" si="80"/>
        <v>OK</v>
      </c>
      <c r="S485" s="6" t="str">
        <f t="shared" si="81"/>
        <v>OK</v>
      </c>
      <c r="T485" s="6" t="str">
        <f t="shared" si="82"/>
        <v>OK</v>
      </c>
      <c r="U485" s="6" t="str">
        <f t="shared" si="83"/>
        <v>OK</v>
      </c>
      <c r="V485" s="6" t="str">
        <f t="shared" si="84"/>
        <v>OK</v>
      </c>
      <c r="W485" s="7" t="str">
        <f t="shared" si="85"/>
        <v>-</v>
      </c>
    </row>
    <row r="486" spans="1:23" ht="38.25" x14ac:dyDescent="0.2">
      <c r="A486" s="34" t="s">
        <v>1294</v>
      </c>
      <c r="B486" s="35" t="s">
        <v>1295</v>
      </c>
      <c r="C486" s="34" t="s">
        <v>26</v>
      </c>
      <c r="D486" s="34" t="s">
        <v>1296</v>
      </c>
      <c r="E486" s="36" t="s">
        <v>20</v>
      </c>
      <c r="F486" s="35">
        <v>96.33</v>
      </c>
      <c r="G486" s="39">
        <v>32.549999999999997</v>
      </c>
      <c r="H486" s="39">
        <v>3135.54</v>
      </c>
      <c r="I486" s="21">
        <f t="shared" si="78"/>
        <v>7.5311985762816641E-5</v>
      </c>
      <c r="J486" s="34" t="s">
        <v>1294</v>
      </c>
      <c r="K486" s="35" t="s">
        <v>1295</v>
      </c>
      <c r="L486" s="34" t="s">
        <v>26</v>
      </c>
      <c r="M486" s="34" t="s">
        <v>1296</v>
      </c>
      <c r="N486" s="36" t="s">
        <v>20</v>
      </c>
      <c r="O486" s="35">
        <v>96.33</v>
      </c>
      <c r="P486" s="45"/>
      <c r="Q486" s="45">
        <f t="shared" si="79"/>
        <v>0</v>
      </c>
      <c r="R486" s="5" t="str">
        <f t="shared" si="80"/>
        <v>OK</v>
      </c>
      <c r="S486" s="6" t="str">
        <f t="shared" si="81"/>
        <v>OK</v>
      </c>
      <c r="T486" s="6" t="str">
        <f t="shared" si="82"/>
        <v>OK</v>
      </c>
      <c r="U486" s="6" t="str">
        <f t="shared" si="83"/>
        <v>OK</v>
      </c>
      <c r="V486" s="6" t="str">
        <f t="shared" si="84"/>
        <v>OK</v>
      </c>
      <c r="W486" s="7">
        <f t="shared" si="85"/>
        <v>0</v>
      </c>
    </row>
    <row r="487" spans="1:23" ht="38.25" x14ac:dyDescent="0.2">
      <c r="A487" s="34" t="s">
        <v>1297</v>
      </c>
      <c r="B487" s="35" t="s">
        <v>1298</v>
      </c>
      <c r="C487" s="34" t="s">
        <v>26</v>
      </c>
      <c r="D487" s="34" t="s">
        <v>1299</v>
      </c>
      <c r="E487" s="36" t="s">
        <v>20</v>
      </c>
      <c r="F487" s="35">
        <v>224.35</v>
      </c>
      <c r="G487" s="39">
        <v>53.87</v>
      </c>
      <c r="H487" s="39">
        <v>12085.73</v>
      </c>
      <c r="I487" s="21">
        <f t="shared" si="78"/>
        <v>2.9028503086972132E-4</v>
      </c>
      <c r="J487" s="34" t="s">
        <v>1297</v>
      </c>
      <c r="K487" s="35" t="s">
        <v>1298</v>
      </c>
      <c r="L487" s="34" t="s">
        <v>26</v>
      </c>
      <c r="M487" s="34" t="s">
        <v>1299</v>
      </c>
      <c r="N487" s="36" t="s">
        <v>20</v>
      </c>
      <c r="O487" s="35">
        <v>224.35</v>
      </c>
      <c r="P487" s="45"/>
      <c r="Q487" s="45">
        <f t="shared" si="79"/>
        <v>0</v>
      </c>
      <c r="R487" s="5" t="str">
        <f t="shared" si="80"/>
        <v>OK</v>
      </c>
      <c r="S487" s="6" t="str">
        <f t="shared" si="81"/>
        <v>OK</v>
      </c>
      <c r="T487" s="6" t="str">
        <f t="shared" si="82"/>
        <v>OK</v>
      </c>
      <c r="U487" s="6" t="str">
        <f t="shared" si="83"/>
        <v>OK</v>
      </c>
      <c r="V487" s="6" t="str">
        <f t="shared" si="84"/>
        <v>OK</v>
      </c>
      <c r="W487" s="7">
        <f t="shared" si="85"/>
        <v>0</v>
      </c>
    </row>
    <row r="488" spans="1:23" ht="38.25" x14ac:dyDescent="0.2">
      <c r="A488" s="34" t="s">
        <v>1300</v>
      </c>
      <c r="B488" s="35" t="s">
        <v>1301</v>
      </c>
      <c r="C488" s="34" t="s">
        <v>26</v>
      </c>
      <c r="D488" s="34" t="s">
        <v>1302</v>
      </c>
      <c r="E488" s="36" t="s">
        <v>20</v>
      </c>
      <c r="F488" s="35">
        <v>93.41</v>
      </c>
      <c r="G488" s="39">
        <v>68.72</v>
      </c>
      <c r="H488" s="39">
        <v>6419.13</v>
      </c>
      <c r="I488" s="21">
        <f t="shared" si="78"/>
        <v>1.5417995853016361E-4</v>
      </c>
      <c r="J488" s="34" t="s">
        <v>1300</v>
      </c>
      <c r="K488" s="35" t="s">
        <v>1301</v>
      </c>
      <c r="L488" s="34" t="s">
        <v>26</v>
      </c>
      <c r="M488" s="34" t="s">
        <v>1302</v>
      </c>
      <c r="N488" s="36" t="s">
        <v>20</v>
      </c>
      <c r="O488" s="35">
        <v>93.41</v>
      </c>
      <c r="P488" s="45"/>
      <c r="Q488" s="45">
        <f t="shared" si="79"/>
        <v>0</v>
      </c>
      <c r="R488" s="5" t="str">
        <f t="shared" si="80"/>
        <v>OK</v>
      </c>
      <c r="S488" s="6" t="str">
        <f t="shared" si="81"/>
        <v>OK</v>
      </c>
      <c r="T488" s="6" t="str">
        <f t="shared" si="82"/>
        <v>OK</v>
      </c>
      <c r="U488" s="6" t="str">
        <f t="shared" si="83"/>
        <v>OK</v>
      </c>
      <c r="V488" s="6" t="str">
        <f t="shared" si="84"/>
        <v>OK</v>
      </c>
      <c r="W488" s="7">
        <f t="shared" si="85"/>
        <v>0</v>
      </c>
    </row>
    <row r="489" spans="1:23" ht="38.25" x14ac:dyDescent="0.2">
      <c r="A489" s="34" t="s">
        <v>1303</v>
      </c>
      <c r="B489" s="35" t="s">
        <v>1304</v>
      </c>
      <c r="C489" s="34" t="s">
        <v>26</v>
      </c>
      <c r="D489" s="34" t="s">
        <v>1305</v>
      </c>
      <c r="E489" s="36" t="s">
        <v>20</v>
      </c>
      <c r="F489" s="35">
        <v>173.05</v>
      </c>
      <c r="G489" s="39">
        <v>84.06</v>
      </c>
      <c r="H489" s="39">
        <v>14546.58</v>
      </c>
      <c r="I489" s="21">
        <f t="shared" si="78"/>
        <v>3.4939175576062601E-4</v>
      </c>
      <c r="J489" s="34" t="s">
        <v>1303</v>
      </c>
      <c r="K489" s="35" t="s">
        <v>1304</v>
      </c>
      <c r="L489" s="34" t="s">
        <v>26</v>
      </c>
      <c r="M489" s="34" t="s">
        <v>1305</v>
      </c>
      <c r="N489" s="36" t="s">
        <v>20</v>
      </c>
      <c r="O489" s="35">
        <v>173.05</v>
      </c>
      <c r="P489" s="45"/>
      <c r="Q489" s="45">
        <f t="shared" si="79"/>
        <v>0</v>
      </c>
      <c r="R489" s="5" t="str">
        <f t="shared" si="80"/>
        <v>OK</v>
      </c>
      <c r="S489" s="6" t="str">
        <f t="shared" si="81"/>
        <v>OK</v>
      </c>
      <c r="T489" s="6" t="str">
        <f t="shared" si="82"/>
        <v>OK</v>
      </c>
      <c r="U489" s="6" t="str">
        <f t="shared" si="83"/>
        <v>OK</v>
      </c>
      <c r="V489" s="6" t="str">
        <f t="shared" si="84"/>
        <v>OK</v>
      </c>
      <c r="W489" s="7">
        <f t="shared" si="85"/>
        <v>0</v>
      </c>
    </row>
    <row r="490" spans="1:23" x14ac:dyDescent="0.2">
      <c r="A490" s="34" t="s">
        <v>1306</v>
      </c>
      <c r="B490" s="35" t="s">
        <v>1307</v>
      </c>
      <c r="C490" s="34" t="s">
        <v>52</v>
      </c>
      <c r="D490" s="34" t="s">
        <v>1308</v>
      </c>
      <c r="E490" s="36" t="s">
        <v>20</v>
      </c>
      <c r="F490" s="35">
        <v>45.78</v>
      </c>
      <c r="G490" s="39">
        <v>285.91000000000003</v>
      </c>
      <c r="H490" s="39">
        <v>13088.95</v>
      </c>
      <c r="I490" s="21">
        <f t="shared" si="78"/>
        <v>3.1438119623740059E-4</v>
      </c>
      <c r="J490" s="34" t="s">
        <v>1306</v>
      </c>
      <c r="K490" s="35" t="s">
        <v>1307</v>
      </c>
      <c r="L490" s="34" t="s">
        <v>52</v>
      </c>
      <c r="M490" s="34" t="s">
        <v>1308</v>
      </c>
      <c r="N490" s="36" t="s">
        <v>20</v>
      </c>
      <c r="O490" s="35">
        <v>45.78</v>
      </c>
      <c r="P490" s="45"/>
      <c r="Q490" s="45">
        <f t="shared" si="79"/>
        <v>0</v>
      </c>
      <c r="R490" s="5" t="str">
        <f t="shared" si="80"/>
        <v>OK</v>
      </c>
      <c r="S490" s="6" t="str">
        <f t="shared" si="81"/>
        <v>OK</v>
      </c>
      <c r="T490" s="6" t="str">
        <f t="shared" si="82"/>
        <v>OK</v>
      </c>
      <c r="U490" s="6" t="str">
        <f t="shared" si="83"/>
        <v>OK</v>
      </c>
      <c r="V490" s="6" t="str">
        <f t="shared" si="84"/>
        <v>OK</v>
      </c>
      <c r="W490" s="7">
        <f t="shared" si="85"/>
        <v>0</v>
      </c>
    </row>
    <row r="491" spans="1:23" x14ac:dyDescent="0.2">
      <c r="A491" s="34" t="s">
        <v>1309</v>
      </c>
      <c r="B491" s="35" t="s">
        <v>1310</v>
      </c>
      <c r="C491" s="34" t="s">
        <v>52</v>
      </c>
      <c r="D491" s="34" t="s">
        <v>1311</v>
      </c>
      <c r="E491" s="36" t="s">
        <v>20</v>
      </c>
      <c r="F491" s="35">
        <v>25.55</v>
      </c>
      <c r="G491" s="39">
        <v>339.38</v>
      </c>
      <c r="H491" s="39">
        <v>8671.15</v>
      </c>
      <c r="I491" s="21">
        <f t="shared" si="78"/>
        <v>2.0827083224811277E-4</v>
      </c>
      <c r="J491" s="34" t="s">
        <v>1309</v>
      </c>
      <c r="K491" s="35" t="s">
        <v>1310</v>
      </c>
      <c r="L491" s="34" t="s">
        <v>52</v>
      </c>
      <c r="M491" s="34" t="s">
        <v>1311</v>
      </c>
      <c r="N491" s="36" t="s">
        <v>20</v>
      </c>
      <c r="O491" s="35">
        <v>25.55</v>
      </c>
      <c r="P491" s="45"/>
      <c r="Q491" s="45">
        <f t="shared" si="79"/>
        <v>0</v>
      </c>
      <c r="R491" s="5" t="str">
        <f t="shared" si="80"/>
        <v>OK</v>
      </c>
      <c r="S491" s="6" t="str">
        <f t="shared" si="81"/>
        <v>OK</v>
      </c>
      <c r="T491" s="6" t="str">
        <f t="shared" si="82"/>
        <v>OK</v>
      </c>
      <c r="U491" s="6" t="str">
        <f t="shared" si="83"/>
        <v>OK</v>
      </c>
      <c r="V491" s="6" t="str">
        <f t="shared" si="84"/>
        <v>OK</v>
      </c>
      <c r="W491" s="7">
        <f t="shared" si="85"/>
        <v>0</v>
      </c>
    </row>
    <row r="492" spans="1:23" x14ac:dyDescent="0.2">
      <c r="A492" s="34" t="s">
        <v>1312</v>
      </c>
      <c r="B492" s="35" t="s">
        <v>1313</v>
      </c>
      <c r="C492" s="34" t="s">
        <v>52</v>
      </c>
      <c r="D492" s="34" t="s">
        <v>1314</v>
      </c>
      <c r="E492" s="36" t="s">
        <v>20</v>
      </c>
      <c r="F492" s="35">
        <v>4.87</v>
      </c>
      <c r="G492" s="39">
        <v>917.12</v>
      </c>
      <c r="H492" s="39">
        <v>4466.37</v>
      </c>
      <c r="I492" s="21">
        <f t="shared" si="78"/>
        <v>1.0727695830749134E-4</v>
      </c>
      <c r="J492" s="34" t="s">
        <v>1312</v>
      </c>
      <c r="K492" s="35" t="s">
        <v>1313</v>
      </c>
      <c r="L492" s="34" t="s">
        <v>52</v>
      </c>
      <c r="M492" s="34" t="s">
        <v>1314</v>
      </c>
      <c r="N492" s="36" t="s">
        <v>20</v>
      </c>
      <c r="O492" s="35">
        <v>4.87</v>
      </c>
      <c r="P492" s="45"/>
      <c r="Q492" s="45">
        <f t="shared" si="79"/>
        <v>0</v>
      </c>
      <c r="R492" s="5" t="str">
        <f t="shared" si="80"/>
        <v>OK</v>
      </c>
      <c r="S492" s="6" t="str">
        <f t="shared" si="81"/>
        <v>OK</v>
      </c>
      <c r="T492" s="6" t="str">
        <f t="shared" si="82"/>
        <v>OK</v>
      </c>
      <c r="U492" s="6" t="str">
        <f t="shared" si="83"/>
        <v>OK</v>
      </c>
      <c r="V492" s="6" t="str">
        <f t="shared" si="84"/>
        <v>OK</v>
      </c>
      <c r="W492" s="7">
        <f t="shared" si="85"/>
        <v>0</v>
      </c>
    </row>
    <row r="493" spans="1:23" x14ac:dyDescent="0.2">
      <c r="A493" s="34" t="s">
        <v>1315</v>
      </c>
      <c r="B493" s="35" t="s">
        <v>1316</v>
      </c>
      <c r="C493" s="34" t="s">
        <v>52</v>
      </c>
      <c r="D493" s="34" t="s">
        <v>1317</v>
      </c>
      <c r="E493" s="36" t="s">
        <v>20</v>
      </c>
      <c r="F493" s="35">
        <v>9.48</v>
      </c>
      <c r="G493" s="39">
        <v>966.41</v>
      </c>
      <c r="H493" s="39">
        <v>9161.56</v>
      </c>
      <c r="I493" s="21">
        <f t="shared" si="78"/>
        <v>2.2004990409473023E-4</v>
      </c>
      <c r="J493" s="34" t="s">
        <v>1315</v>
      </c>
      <c r="K493" s="35" t="s">
        <v>1316</v>
      </c>
      <c r="L493" s="34" t="s">
        <v>52</v>
      </c>
      <c r="M493" s="34" t="s">
        <v>1317</v>
      </c>
      <c r="N493" s="36" t="s">
        <v>20</v>
      </c>
      <c r="O493" s="35">
        <v>9.48</v>
      </c>
      <c r="P493" s="45"/>
      <c r="Q493" s="45">
        <f t="shared" si="79"/>
        <v>0</v>
      </c>
      <c r="R493" s="5" t="str">
        <f t="shared" si="80"/>
        <v>OK</v>
      </c>
      <c r="S493" s="6" t="str">
        <f t="shared" si="81"/>
        <v>OK</v>
      </c>
      <c r="T493" s="6" t="str">
        <f t="shared" si="82"/>
        <v>OK</v>
      </c>
      <c r="U493" s="6" t="str">
        <f t="shared" si="83"/>
        <v>OK</v>
      </c>
      <c r="V493" s="6" t="str">
        <f t="shared" si="84"/>
        <v>OK</v>
      </c>
      <c r="W493" s="7">
        <f t="shared" si="85"/>
        <v>0</v>
      </c>
    </row>
    <row r="494" spans="1:23" x14ac:dyDescent="0.2">
      <c r="A494" s="34" t="s">
        <v>1318</v>
      </c>
      <c r="B494" s="35" t="s">
        <v>1319</v>
      </c>
      <c r="C494" s="34" t="s">
        <v>52</v>
      </c>
      <c r="D494" s="34" t="s">
        <v>1320</v>
      </c>
      <c r="E494" s="36" t="s">
        <v>20</v>
      </c>
      <c r="F494" s="35">
        <v>45.78</v>
      </c>
      <c r="G494" s="39">
        <v>28.28</v>
      </c>
      <c r="H494" s="39">
        <v>1294.6500000000001</v>
      </c>
      <c r="I494" s="21">
        <f t="shared" si="78"/>
        <v>3.1095971465148132E-5</v>
      </c>
      <c r="J494" s="34" t="s">
        <v>1318</v>
      </c>
      <c r="K494" s="35" t="s">
        <v>1319</v>
      </c>
      <c r="L494" s="34" t="s">
        <v>52</v>
      </c>
      <c r="M494" s="34" t="s">
        <v>1320</v>
      </c>
      <c r="N494" s="36" t="s">
        <v>20</v>
      </c>
      <c r="O494" s="35">
        <v>45.78</v>
      </c>
      <c r="P494" s="45"/>
      <c r="Q494" s="45">
        <f t="shared" si="79"/>
        <v>0</v>
      </c>
      <c r="R494" s="5" t="str">
        <f t="shared" si="80"/>
        <v>OK</v>
      </c>
      <c r="S494" s="6" t="str">
        <f t="shared" si="81"/>
        <v>OK</v>
      </c>
      <c r="T494" s="6" t="str">
        <f t="shared" si="82"/>
        <v>OK</v>
      </c>
      <c r="U494" s="6" t="str">
        <f t="shared" si="83"/>
        <v>OK</v>
      </c>
      <c r="V494" s="6" t="str">
        <f t="shared" si="84"/>
        <v>OK</v>
      </c>
      <c r="W494" s="7">
        <f t="shared" si="85"/>
        <v>0</v>
      </c>
    </row>
    <row r="495" spans="1:23" x14ac:dyDescent="0.2">
      <c r="A495" s="34" t="s">
        <v>1321</v>
      </c>
      <c r="B495" s="35" t="s">
        <v>1322</v>
      </c>
      <c r="C495" s="34" t="s">
        <v>52</v>
      </c>
      <c r="D495" s="34" t="s">
        <v>1323</v>
      </c>
      <c r="E495" s="36" t="s">
        <v>20</v>
      </c>
      <c r="F495" s="35">
        <v>25.55</v>
      </c>
      <c r="G495" s="39">
        <v>61.07</v>
      </c>
      <c r="H495" s="39">
        <v>1560.33</v>
      </c>
      <c r="I495" s="21">
        <f t="shared" si="78"/>
        <v>3.7477292825253608E-5</v>
      </c>
      <c r="J495" s="34" t="s">
        <v>1321</v>
      </c>
      <c r="K495" s="35" t="s">
        <v>1322</v>
      </c>
      <c r="L495" s="34" t="s">
        <v>52</v>
      </c>
      <c r="M495" s="34" t="s">
        <v>1323</v>
      </c>
      <c r="N495" s="36" t="s">
        <v>20</v>
      </c>
      <c r="O495" s="35">
        <v>25.55</v>
      </c>
      <c r="P495" s="45"/>
      <c r="Q495" s="45">
        <f t="shared" si="79"/>
        <v>0</v>
      </c>
      <c r="R495" s="5" t="str">
        <f t="shared" si="80"/>
        <v>OK</v>
      </c>
      <c r="S495" s="6" t="str">
        <f t="shared" si="81"/>
        <v>OK</v>
      </c>
      <c r="T495" s="6" t="str">
        <f t="shared" si="82"/>
        <v>OK</v>
      </c>
      <c r="U495" s="6" t="str">
        <f t="shared" si="83"/>
        <v>OK</v>
      </c>
      <c r="V495" s="6" t="str">
        <f t="shared" si="84"/>
        <v>OK</v>
      </c>
      <c r="W495" s="7">
        <f t="shared" si="85"/>
        <v>0</v>
      </c>
    </row>
    <row r="496" spans="1:23" x14ac:dyDescent="0.2">
      <c r="A496" s="34" t="s">
        <v>1324</v>
      </c>
      <c r="B496" s="35" t="s">
        <v>1325</v>
      </c>
      <c r="C496" s="34" t="s">
        <v>52</v>
      </c>
      <c r="D496" s="34" t="s">
        <v>1326</v>
      </c>
      <c r="E496" s="36" t="s">
        <v>20</v>
      </c>
      <c r="F496" s="35">
        <v>4.87</v>
      </c>
      <c r="G496" s="39">
        <v>311.48</v>
      </c>
      <c r="H496" s="39">
        <v>1516.9</v>
      </c>
      <c r="I496" s="21">
        <f t="shared" si="78"/>
        <v>3.643415526627521E-5</v>
      </c>
      <c r="J496" s="34" t="s">
        <v>1324</v>
      </c>
      <c r="K496" s="35" t="s">
        <v>1325</v>
      </c>
      <c r="L496" s="34" t="s">
        <v>52</v>
      </c>
      <c r="M496" s="34" t="s">
        <v>1326</v>
      </c>
      <c r="N496" s="36" t="s">
        <v>20</v>
      </c>
      <c r="O496" s="35">
        <v>4.87</v>
      </c>
      <c r="P496" s="45"/>
      <c r="Q496" s="45">
        <f t="shared" si="79"/>
        <v>0</v>
      </c>
      <c r="R496" s="5" t="str">
        <f t="shared" si="80"/>
        <v>OK</v>
      </c>
      <c r="S496" s="6" t="str">
        <f t="shared" si="81"/>
        <v>OK</v>
      </c>
      <c r="T496" s="6" t="str">
        <f t="shared" si="82"/>
        <v>OK</v>
      </c>
      <c r="U496" s="6" t="str">
        <f t="shared" si="83"/>
        <v>OK</v>
      </c>
      <c r="V496" s="6" t="str">
        <f t="shared" si="84"/>
        <v>OK</v>
      </c>
      <c r="W496" s="7">
        <f t="shared" si="85"/>
        <v>0</v>
      </c>
    </row>
    <row r="497" spans="1:23" x14ac:dyDescent="0.2">
      <c r="A497" s="34" t="s">
        <v>1327</v>
      </c>
      <c r="B497" s="35" t="s">
        <v>1328</v>
      </c>
      <c r="C497" s="34" t="s">
        <v>52</v>
      </c>
      <c r="D497" s="34" t="s">
        <v>1329</v>
      </c>
      <c r="E497" s="36" t="s">
        <v>20</v>
      </c>
      <c r="F497" s="35">
        <v>9.48</v>
      </c>
      <c r="G497" s="39">
        <v>59.25</v>
      </c>
      <c r="H497" s="39">
        <v>561.69000000000005</v>
      </c>
      <c r="I497" s="21">
        <f t="shared" si="78"/>
        <v>1.3491133674938443E-5</v>
      </c>
      <c r="J497" s="34" t="s">
        <v>1327</v>
      </c>
      <c r="K497" s="35" t="s">
        <v>1328</v>
      </c>
      <c r="L497" s="34" t="s">
        <v>52</v>
      </c>
      <c r="M497" s="34" t="s">
        <v>1329</v>
      </c>
      <c r="N497" s="36" t="s">
        <v>20</v>
      </c>
      <c r="O497" s="35">
        <v>9.48</v>
      </c>
      <c r="P497" s="45"/>
      <c r="Q497" s="45">
        <f t="shared" si="79"/>
        <v>0</v>
      </c>
      <c r="R497" s="5" t="str">
        <f t="shared" si="80"/>
        <v>OK</v>
      </c>
      <c r="S497" s="6" t="str">
        <f t="shared" si="81"/>
        <v>OK</v>
      </c>
      <c r="T497" s="6" t="str">
        <f t="shared" si="82"/>
        <v>OK</v>
      </c>
      <c r="U497" s="6" t="str">
        <f t="shared" si="83"/>
        <v>OK</v>
      </c>
      <c r="V497" s="6" t="str">
        <f t="shared" si="84"/>
        <v>OK</v>
      </c>
      <c r="W497" s="7">
        <f t="shared" si="85"/>
        <v>0</v>
      </c>
    </row>
    <row r="498" spans="1:23" ht="63.75" x14ac:dyDescent="0.2">
      <c r="A498" s="34" t="s">
        <v>1330</v>
      </c>
      <c r="B498" s="35" t="s">
        <v>1331</v>
      </c>
      <c r="C498" s="34" t="s">
        <v>26</v>
      </c>
      <c r="D498" s="34" t="s">
        <v>1332</v>
      </c>
      <c r="E498" s="36" t="s">
        <v>20</v>
      </c>
      <c r="F498" s="35">
        <v>672.82</v>
      </c>
      <c r="G498" s="39">
        <v>18.55</v>
      </c>
      <c r="H498" s="39">
        <v>12480.81</v>
      </c>
      <c r="I498" s="21">
        <f t="shared" si="78"/>
        <v>2.9977438815273271E-4</v>
      </c>
      <c r="J498" s="34" t="s">
        <v>1330</v>
      </c>
      <c r="K498" s="35" t="s">
        <v>1331</v>
      </c>
      <c r="L498" s="34" t="s">
        <v>26</v>
      </c>
      <c r="M498" s="34" t="s">
        <v>1332</v>
      </c>
      <c r="N498" s="36" t="s">
        <v>20</v>
      </c>
      <c r="O498" s="35">
        <v>672.82</v>
      </c>
      <c r="P498" s="45"/>
      <c r="Q498" s="45">
        <f t="shared" si="79"/>
        <v>0</v>
      </c>
      <c r="R498" s="5" t="str">
        <f t="shared" si="80"/>
        <v>OK</v>
      </c>
      <c r="S498" s="6" t="str">
        <f t="shared" si="81"/>
        <v>OK</v>
      </c>
      <c r="T498" s="6" t="str">
        <f t="shared" si="82"/>
        <v>OK</v>
      </c>
      <c r="U498" s="6" t="str">
        <f t="shared" si="83"/>
        <v>OK</v>
      </c>
      <c r="V498" s="6" t="str">
        <f t="shared" si="84"/>
        <v>OK</v>
      </c>
      <c r="W498" s="7">
        <f t="shared" si="85"/>
        <v>0</v>
      </c>
    </row>
    <row r="499" spans="1:23" ht="25.5" x14ac:dyDescent="0.2">
      <c r="A499" s="34" t="s">
        <v>1333</v>
      </c>
      <c r="B499" s="35" t="s">
        <v>1334</v>
      </c>
      <c r="C499" s="34" t="s">
        <v>26</v>
      </c>
      <c r="D499" s="34" t="s">
        <v>1335</v>
      </c>
      <c r="E499" s="36" t="s">
        <v>20</v>
      </c>
      <c r="F499" s="35">
        <v>74.709999999999994</v>
      </c>
      <c r="G499" s="39">
        <v>19.2</v>
      </c>
      <c r="H499" s="39">
        <v>1434.43</v>
      </c>
      <c r="I499" s="21">
        <f t="shared" si="78"/>
        <v>3.4453322788979597E-5</v>
      </c>
      <c r="J499" s="34" t="s">
        <v>1333</v>
      </c>
      <c r="K499" s="35" t="s">
        <v>1334</v>
      </c>
      <c r="L499" s="34" t="s">
        <v>26</v>
      </c>
      <c r="M499" s="34" t="s">
        <v>1335</v>
      </c>
      <c r="N499" s="36" t="s">
        <v>20</v>
      </c>
      <c r="O499" s="35">
        <v>74.709999999999994</v>
      </c>
      <c r="P499" s="45"/>
      <c r="Q499" s="45">
        <f t="shared" si="79"/>
        <v>0</v>
      </c>
      <c r="R499" s="5" t="str">
        <f t="shared" si="80"/>
        <v>OK</v>
      </c>
      <c r="S499" s="6" t="str">
        <f t="shared" si="81"/>
        <v>OK</v>
      </c>
      <c r="T499" s="6" t="str">
        <f t="shared" si="82"/>
        <v>OK</v>
      </c>
      <c r="U499" s="6" t="str">
        <f t="shared" si="83"/>
        <v>OK</v>
      </c>
      <c r="V499" s="6" t="str">
        <f t="shared" si="84"/>
        <v>OK</v>
      </c>
      <c r="W499" s="7">
        <f t="shared" si="85"/>
        <v>0</v>
      </c>
    </row>
    <row r="500" spans="1:23" ht="25.5" x14ac:dyDescent="0.2">
      <c r="A500" s="34" t="s">
        <v>1336</v>
      </c>
      <c r="B500" s="35" t="s">
        <v>1337</v>
      </c>
      <c r="C500" s="34" t="s">
        <v>26</v>
      </c>
      <c r="D500" s="34" t="s">
        <v>1338</v>
      </c>
      <c r="E500" s="36" t="s">
        <v>20</v>
      </c>
      <c r="F500" s="35">
        <v>40.78</v>
      </c>
      <c r="G500" s="39">
        <v>26.29</v>
      </c>
      <c r="H500" s="39">
        <v>1072.0999999999999</v>
      </c>
      <c r="I500" s="21">
        <f t="shared" si="78"/>
        <v>2.5750582016595457E-5</v>
      </c>
      <c r="J500" s="34" t="s">
        <v>1336</v>
      </c>
      <c r="K500" s="35" t="s">
        <v>1337</v>
      </c>
      <c r="L500" s="34" t="s">
        <v>26</v>
      </c>
      <c r="M500" s="34" t="s">
        <v>1338</v>
      </c>
      <c r="N500" s="36" t="s">
        <v>20</v>
      </c>
      <c r="O500" s="35">
        <v>40.78</v>
      </c>
      <c r="P500" s="45"/>
      <c r="Q500" s="45">
        <f t="shared" si="79"/>
        <v>0</v>
      </c>
      <c r="R500" s="5" t="str">
        <f t="shared" si="80"/>
        <v>OK</v>
      </c>
      <c r="S500" s="6" t="str">
        <f t="shared" si="81"/>
        <v>OK</v>
      </c>
      <c r="T500" s="6" t="str">
        <f t="shared" si="82"/>
        <v>OK</v>
      </c>
      <c r="U500" s="6" t="str">
        <f t="shared" si="83"/>
        <v>OK</v>
      </c>
      <c r="V500" s="6" t="str">
        <f t="shared" si="84"/>
        <v>OK</v>
      </c>
      <c r="W500" s="7">
        <f t="shared" si="85"/>
        <v>0</v>
      </c>
    </row>
    <row r="501" spans="1:23" x14ac:dyDescent="0.2">
      <c r="A501" s="34" t="s">
        <v>1339</v>
      </c>
      <c r="B501" s="35" t="s">
        <v>1340</v>
      </c>
      <c r="C501" s="34" t="s">
        <v>52</v>
      </c>
      <c r="D501" s="34" t="s">
        <v>1341</v>
      </c>
      <c r="E501" s="36" t="s">
        <v>23</v>
      </c>
      <c r="F501" s="35">
        <v>28</v>
      </c>
      <c r="G501" s="39">
        <v>51.13</v>
      </c>
      <c r="H501" s="39">
        <v>1431.64</v>
      </c>
      <c r="I501" s="21">
        <f t="shared" si="78"/>
        <v>3.4386310267921577E-5</v>
      </c>
      <c r="J501" s="34" t="s">
        <v>1339</v>
      </c>
      <c r="K501" s="35" t="s">
        <v>1340</v>
      </c>
      <c r="L501" s="34" t="s">
        <v>52</v>
      </c>
      <c r="M501" s="34" t="s">
        <v>1341</v>
      </c>
      <c r="N501" s="36" t="s">
        <v>23</v>
      </c>
      <c r="O501" s="35">
        <v>28</v>
      </c>
      <c r="P501" s="45"/>
      <c r="Q501" s="45">
        <f t="shared" si="79"/>
        <v>0</v>
      </c>
      <c r="R501" s="5" t="str">
        <f t="shared" si="80"/>
        <v>OK</v>
      </c>
      <c r="S501" s="6" t="str">
        <f t="shared" si="81"/>
        <v>OK</v>
      </c>
      <c r="T501" s="6" t="str">
        <f t="shared" si="82"/>
        <v>OK</v>
      </c>
      <c r="U501" s="6" t="str">
        <f t="shared" si="83"/>
        <v>OK</v>
      </c>
      <c r="V501" s="6" t="str">
        <f t="shared" si="84"/>
        <v>OK</v>
      </c>
      <c r="W501" s="7">
        <f t="shared" si="85"/>
        <v>0</v>
      </c>
    </row>
    <row r="502" spans="1:23" x14ac:dyDescent="0.2">
      <c r="A502" s="34" t="s">
        <v>1342</v>
      </c>
      <c r="B502" s="35" t="s">
        <v>1343</v>
      </c>
      <c r="C502" s="34" t="s">
        <v>52</v>
      </c>
      <c r="D502" s="34" t="s">
        <v>1344</v>
      </c>
      <c r="E502" s="36" t="s">
        <v>23</v>
      </c>
      <c r="F502" s="35">
        <v>70</v>
      </c>
      <c r="G502" s="39">
        <v>13.47</v>
      </c>
      <c r="H502" s="39">
        <v>942.9</v>
      </c>
      <c r="I502" s="21">
        <f t="shared" si="78"/>
        <v>2.2647349858639921E-5</v>
      </c>
      <c r="J502" s="34" t="s">
        <v>1342</v>
      </c>
      <c r="K502" s="35" t="s">
        <v>1343</v>
      </c>
      <c r="L502" s="34" t="s">
        <v>52</v>
      </c>
      <c r="M502" s="34" t="s">
        <v>1344</v>
      </c>
      <c r="N502" s="36" t="s">
        <v>23</v>
      </c>
      <c r="O502" s="35">
        <v>70</v>
      </c>
      <c r="P502" s="45"/>
      <c r="Q502" s="45">
        <f t="shared" si="79"/>
        <v>0</v>
      </c>
      <c r="R502" s="5" t="str">
        <f t="shared" si="80"/>
        <v>OK</v>
      </c>
      <c r="S502" s="6" t="str">
        <f t="shared" si="81"/>
        <v>OK</v>
      </c>
      <c r="T502" s="6" t="str">
        <f t="shared" si="82"/>
        <v>OK</v>
      </c>
      <c r="U502" s="6" t="str">
        <f t="shared" si="83"/>
        <v>OK</v>
      </c>
      <c r="V502" s="6" t="str">
        <f t="shared" si="84"/>
        <v>OK</v>
      </c>
      <c r="W502" s="7">
        <f t="shared" si="85"/>
        <v>0</v>
      </c>
    </row>
    <row r="503" spans="1:23" x14ac:dyDescent="0.2">
      <c r="A503" s="34" t="s">
        <v>1345</v>
      </c>
      <c r="B503" s="35" t="s">
        <v>1346</v>
      </c>
      <c r="C503" s="34" t="s">
        <v>52</v>
      </c>
      <c r="D503" s="34" t="s">
        <v>1347</v>
      </c>
      <c r="E503" s="36" t="s">
        <v>20</v>
      </c>
      <c r="F503" s="35">
        <v>28</v>
      </c>
      <c r="G503" s="39">
        <v>23.95</v>
      </c>
      <c r="H503" s="39">
        <v>670.6</v>
      </c>
      <c r="I503" s="21">
        <f t="shared" si="78"/>
        <v>1.610702387867635E-5</v>
      </c>
      <c r="J503" s="34" t="s">
        <v>1345</v>
      </c>
      <c r="K503" s="35" t="s">
        <v>1346</v>
      </c>
      <c r="L503" s="34" t="s">
        <v>52</v>
      </c>
      <c r="M503" s="34" t="s">
        <v>1347</v>
      </c>
      <c r="N503" s="36" t="s">
        <v>20</v>
      </c>
      <c r="O503" s="35">
        <v>28</v>
      </c>
      <c r="P503" s="45"/>
      <c r="Q503" s="45">
        <f t="shared" si="79"/>
        <v>0</v>
      </c>
      <c r="R503" s="5" t="str">
        <f t="shared" si="80"/>
        <v>OK</v>
      </c>
      <c r="S503" s="6" t="str">
        <f t="shared" si="81"/>
        <v>OK</v>
      </c>
      <c r="T503" s="6" t="str">
        <f t="shared" si="82"/>
        <v>OK</v>
      </c>
      <c r="U503" s="6" t="str">
        <f t="shared" si="83"/>
        <v>OK</v>
      </c>
      <c r="V503" s="6" t="str">
        <f t="shared" si="84"/>
        <v>OK</v>
      </c>
      <c r="W503" s="7">
        <f t="shared" si="85"/>
        <v>0</v>
      </c>
    </row>
    <row r="504" spans="1:23" ht="38.25" x14ac:dyDescent="0.2">
      <c r="A504" s="34" t="s">
        <v>1348</v>
      </c>
      <c r="B504" s="35" t="s">
        <v>916</v>
      </c>
      <c r="C504" s="34" t="s">
        <v>26</v>
      </c>
      <c r="D504" s="34" t="s">
        <v>917</v>
      </c>
      <c r="E504" s="36" t="s">
        <v>20</v>
      </c>
      <c r="F504" s="35">
        <v>370</v>
      </c>
      <c r="G504" s="39">
        <v>13.26</v>
      </c>
      <c r="H504" s="39">
        <v>4906.2</v>
      </c>
      <c r="I504" s="21">
        <f t="shared" si="78"/>
        <v>1.1784115799815376E-4</v>
      </c>
      <c r="J504" s="34" t="s">
        <v>1348</v>
      </c>
      <c r="K504" s="35" t="s">
        <v>916</v>
      </c>
      <c r="L504" s="34" t="s">
        <v>26</v>
      </c>
      <c r="M504" s="34" t="s">
        <v>917</v>
      </c>
      <c r="N504" s="36" t="s">
        <v>20</v>
      </c>
      <c r="O504" s="35">
        <v>370</v>
      </c>
      <c r="P504" s="45"/>
      <c r="Q504" s="45">
        <f t="shared" si="79"/>
        <v>0</v>
      </c>
      <c r="R504" s="5" t="str">
        <f t="shared" si="80"/>
        <v>OK</v>
      </c>
      <c r="S504" s="6" t="str">
        <f t="shared" si="81"/>
        <v>OK</v>
      </c>
      <c r="T504" s="6" t="str">
        <f t="shared" si="82"/>
        <v>OK</v>
      </c>
      <c r="U504" s="6" t="str">
        <f t="shared" si="83"/>
        <v>OK</v>
      </c>
      <c r="V504" s="6" t="str">
        <f t="shared" si="84"/>
        <v>OK</v>
      </c>
      <c r="W504" s="7">
        <f t="shared" si="85"/>
        <v>0</v>
      </c>
    </row>
    <row r="505" spans="1:23" x14ac:dyDescent="0.2">
      <c r="A505" s="32" t="s">
        <v>1349</v>
      </c>
      <c r="B505" s="32"/>
      <c r="C505" s="32"/>
      <c r="D505" s="32" t="s">
        <v>251</v>
      </c>
      <c r="E505" s="32"/>
      <c r="F505" s="33"/>
      <c r="G505" s="32"/>
      <c r="H505" s="38"/>
      <c r="I505" s="20">
        <f t="shared" si="78"/>
        <v>0</v>
      </c>
      <c r="J505" s="32" t="s">
        <v>1349</v>
      </c>
      <c r="K505" s="32"/>
      <c r="L505" s="32"/>
      <c r="M505" s="32" t="s">
        <v>251</v>
      </c>
      <c r="N505" s="32"/>
      <c r="O505" s="33"/>
      <c r="P505" s="44"/>
      <c r="Q505" s="44"/>
      <c r="R505" s="5" t="str">
        <f t="shared" si="80"/>
        <v>OK</v>
      </c>
      <c r="S505" s="6" t="str">
        <f t="shared" si="81"/>
        <v>OK</v>
      </c>
      <c r="T505" s="6" t="str">
        <f t="shared" si="82"/>
        <v>OK</v>
      </c>
      <c r="U505" s="6" t="str">
        <f t="shared" si="83"/>
        <v>OK</v>
      </c>
      <c r="V505" s="6" t="str">
        <f t="shared" si="84"/>
        <v>OK</v>
      </c>
      <c r="W505" s="7" t="str">
        <f t="shared" si="85"/>
        <v>-</v>
      </c>
    </row>
    <row r="506" spans="1:23" x14ac:dyDescent="0.2">
      <c r="A506" s="34" t="s">
        <v>1350</v>
      </c>
      <c r="B506" s="35" t="s">
        <v>1128</v>
      </c>
      <c r="C506" s="34" t="s">
        <v>52</v>
      </c>
      <c r="D506" s="34" t="s">
        <v>1129</v>
      </c>
      <c r="E506" s="36" t="s">
        <v>20</v>
      </c>
      <c r="F506" s="35">
        <v>370</v>
      </c>
      <c r="G506" s="39">
        <v>16.97</v>
      </c>
      <c r="H506" s="39">
        <v>6278.9</v>
      </c>
      <c r="I506" s="21">
        <f t="shared" si="78"/>
        <v>1.5081179873519375E-4</v>
      </c>
      <c r="J506" s="34" t="s">
        <v>1350</v>
      </c>
      <c r="K506" s="35" t="s">
        <v>1128</v>
      </c>
      <c r="L506" s="34" t="s">
        <v>52</v>
      </c>
      <c r="M506" s="34" t="s">
        <v>1129</v>
      </c>
      <c r="N506" s="36" t="s">
        <v>20</v>
      </c>
      <c r="O506" s="35">
        <v>370</v>
      </c>
      <c r="P506" s="45"/>
      <c r="Q506" s="45">
        <f t="shared" si="79"/>
        <v>0</v>
      </c>
      <c r="R506" s="5" t="str">
        <f t="shared" si="80"/>
        <v>OK</v>
      </c>
      <c r="S506" s="6" t="str">
        <f t="shared" si="81"/>
        <v>OK</v>
      </c>
      <c r="T506" s="6" t="str">
        <f t="shared" si="82"/>
        <v>OK</v>
      </c>
      <c r="U506" s="6" t="str">
        <f t="shared" si="83"/>
        <v>OK</v>
      </c>
      <c r="V506" s="6" t="str">
        <f t="shared" si="84"/>
        <v>OK</v>
      </c>
      <c r="W506" s="7">
        <f t="shared" si="85"/>
        <v>0</v>
      </c>
    </row>
    <row r="507" spans="1:23" x14ac:dyDescent="0.2">
      <c r="A507" s="32" t="s">
        <v>1351</v>
      </c>
      <c r="B507" s="32"/>
      <c r="C507" s="32"/>
      <c r="D507" s="32" t="s">
        <v>1352</v>
      </c>
      <c r="E507" s="32"/>
      <c r="F507" s="33"/>
      <c r="G507" s="32"/>
      <c r="H507" s="38"/>
      <c r="I507" s="21">
        <f t="shared" si="78"/>
        <v>0</v>
      </c>
      <c r="J507" s="32" t="s">
        <v>1351</v>
      </c>
      <c r="K507" s="32"/>
      <c r="L507" s="32"/>
      <c r="M507" s="32" t="s">
        <v>1352</v>
      </c>
      <c r="N507" s="32"/>
      <c r="O507" s="33"/>
      <c r="P507" s="44"/>
      <c r="Q507" s="44"/>
      <c r="R507" s="5" t="str">
        <f t="shared" si="80"/>
        <v>OK</v>
      </c>
      <c r="S507" s="6" t="str">
        <f t="shared" si="81"/>
        <v>OK</v>
      </c>
      <c r="T507" s="6" t="str">
        <f t="shared" si="82"/>
        <v>OK</v>
      </c>
      <c r="U507" s="6" t="str">
        <f t="shared" si="83"/>
        <v>OK</v>
      </c>
      <c r="V507" s="6" t="str">
        <f t="shared" si="84"/>
        <v>OK</v>
      </c>
      <c r="W507" s="7" t="str">
        <f t="shared" si="85"/>
        <v>-</v>
      </c>
    </row>
    <row r="508" spans="1:23" x14ac:dyDescent="0.2">
      <c r="A508" s="34" t="s">
        <v>1353</v>
      </c>
      <c r="B508" s="35" t="s">
        <v>1354</v>
      </c>
      <c r="C508" s="34" t="s">
        <v>52</v>
      </c>
      <c r="D508" s="34" t="s">
        <v>1355</v>
      </c>
      <c r="E508" s="36" t="s">
        <v>23</v>
      </c>
      <c r="F508" s="35">
        <v>4</v>
      </c>
      <c r="G508" s="39">
        <v>372.21</v>
      </c>
      <c r="H508" s="39">
        <v>1488.84</v>
      </c>
      <c r="I508" s="20">
        <f t="shared" si="78"/>
        <v>3.5760187043734711E-5</v>
      </c>
      <c r="J508" s="34" t="s">
        <v>1353</v>
      </c>
      <c r="K508" s="35" t="s">
        <v>1354</v>
      </c>
      <c r="L508" s="34" t="s">
        <v>52</v>
      </c>
      <c r="M508" s="34" t="s">
        <v>1355</v>
      </c>
      <c r="N508" s="36" t="s">
        <v>23</v>
      </c>
      <c r="O508" s="35">
        <v>4</v>
      </c>
      <c r="P508" s="45"/>
      <c r="Q508" s="45">
        <f t="shared" si="79"/>
        <v>0</v>
      </c>
      <c r="R508" s="5" t="str">
        <f t="shared" si="80"/>
        <v>OK</v>
      </c>
      <c r="S508" s="6" t="str">
        <f t="shared" si="81"/>
        <v>OK</v>
      </c>
      <c r="T508" s="6" t="str">
        <f t="shared" si="82"/>
        <v>OK</v>
      </c>
      <c r="U508" s="6" t="str">
        <f t="shared" si="83"/>
        <v>OK</v>
      </c>
      <c r="V508" s="6" t="str">
        <f t="shared" si="84"/>
        <v>OK</v>
      </c>
      <c r="W508" s="7">
        <f t="shared" si="85"/>
        <v>0</v>
      </c>
    </row>
    <row r="509" spans="1:23" ht="25.5" x14ac:dyDescent="0.2">
      <c r="A509" s="34" t="s">
        <v>1356</v>
      </c>
      <c r="B509" s="35" t="s">
        <v>1357</v>
      </c>
      <c r="C509" s="51" t="s">
        <v>18</v>
      </c>
      <c r="D509" s="34" t="s">
        <v>1358</v>
      </c>
      <c r="E509" s="36" t="s">
        <v>23</v>
      </c>
      <c r="F509" s="35">
        <v>1</v>
      </c>
      <c r="G509" s="39">
        <v>2297.59</v>
      </c>
      <c r="H509" s="39">
        <v>2297.59</v>
      </c>
      <c r="I509" s="21">
        <f t="shared" si="78"/>
        <v>5.5185411561896807E-5</v>
      </c>
      <c r="J509" s="34" t="s">
        <v>1356</v>
      </c>
      <c r="K509" s="35" t="s">
        <v>1357</v>
      </c>
      <c r="L509" s="34" t="s">
        <v>18</v>
      </c>
      <c r="M509" s="34" t="s">
        <v>1358</v>
      </c>
      <c r="N509" s="36" t="s">
        <v>23</v>
      </c>
      <c r="O509" s="35">
        <v>1</v>
      </c>
      <c r="P509" s="45"/>
      <c r="Q509" s="45">
        <f t="shared" si="79"/>
        <v>0</v>
      </c>
      <c r="R509" s="5" t="str">
        <f t="shared" si="80"/>
        <v>OK</v>
      </c>
      <c r="S509" s="6" t="str">
        <f t="shared" si="81"/>
        <v>OK</v>
      </c>
      <c r="T509" s="6" t="str">
        <f t="shared" si="82"/>
        <v>OK</v>
      </c>
      <c r="U509" s="6" t="str">
        <f t="shared" si="83"/>
        <v>OK</v>
      </c>
      <c r="V509" s="6" t="str">
        <f t="shared" si="84"/>
        <v>OK</v>
      </c>
      <c r="W509" s="7">
        <f t="shared" si="85"/>
        <v>0</v>
      </c>
    </row>
    <row r="510" spans="1:23" x14ac:dyDescent="0.2">
      <c r="A510" s="32" t="s">
        <v>1359</v>
      </c>
      <c r="B510" s="32"/>
      <c r="C510" s="32"/>
      <c r="D510" s="32" t="s">
        <v>1360</v>
      </c>
      <c r="E510" s="32"/>
      <c r="F510" s="33"/>
      <c r="G510" s="32"/>
      <c r="H510" s="38"/>
      <c r="I510" s="21">
        <f t="shared" si="78"/>
        <v>0</v>
      </c>
      <c r="J510" s="32" t="s">
        <v>1359</v>
      </c>
      <c r="K510" s="32"/>
      <c r="L510" s="32"/>
      <c r="M510" s="32" t="s">
        <v>1360</v>
      </c>
      <c r="N510" s="32"/>
      <c r="O510" s="33"/>
      <c r="P510" s="44"/>
      <c r="Q510" s="44"/>
      <c r="R510" s="5" t="str">
        <f t="shared" si="80"/>
        <v>OK</v>
      </c>
      <c r="S510" s="6" t="str">
        <f t="shared" si="81"/>
        <v>OK</v>
      </c>
      <c r="T510" s="6" t="str">
        <f t="shared" si="82"/>
        <v>OK</v>
      </c>
      <c r="U510" s="6" t="str">
        <f t="shared" si="83"/>
        <v>OK</v>
      </c>
      <c r="V510" s="6" t="str">
        <f t="shared" si="84"/>
        <v>OK</v>
      </c>
      <c r="W510" s="7" t="str">
        <f t="shared" si="85"/>
        <v>-</v>
      </c>
    </row>
    <row r="511" spans="1:23" x14ac:dyDescent="0.2">
      <c r="A511" s="34" t="s">
        <v>1361</v>
      </c>
      <c r="B511" s="35" t="s">
        <v>1362</v>
      </c>
      <c r="C511" s="34" t="s">
        <v>52</v>
      </c>
      <c r="D511" s="34" t="s">
        <v>1363</v>
      </c>
      <c r="E511" s="36" t="s">
        <v>39</v>
      </c>
      <c r="F511" s="35">
        <v>60</v>
      </c>
      <c r="G511" s="39">
        <v>11.05</v>
      </c>
      <c r="H511" s="39">
        <v>663</v>
      </c>
      <c r="I511" s="21">
        <f t="shared" si="78"/>
        <v>1.592448081056132E-5</v>
      </c>
      <c r="J511" s="34" t="s">
        <v>1361</v>
      </c>
      <c r="K511" s="35" t="s">
        <v>1362</v>
      </c>
      <c r="L511" s="34" t="s">
        <v>52</v>
      </c>
      <c r="M511" s="34" t="s">
        <v>1363</v>
      </c>
      <c r="N511" s="36" t="s">
        <v>39</v>
      </c>
      <c r="O511" s="35">
        <v>60</v>
      </c>
      <c r="P511" s="45"/>
      <c r="Q511" s="45">
        <f t="shared" si="79"/>
        <v>0</v>
      </c>
      <c r="R511" s="5" t="str">
        <f t="shared" si="80"/>
        <v>OK</v>
      </c>
      <c r="S511" s="6" t="str">
        <f t="shared" si="81"/>
        <v>OK</v>
      </c>
      <c r="T511" s="6" t="str">
        <f t="shared" si="82"/>
        <v>OK</v>
      </c>
      <c r="U511" s="6" t="str">
        <f t="shared" si="83"/>
        <v>OK</v>
      </c>
      <c r="V511" s="6" t="str">
        <f t="shared" si="84"/>
        <v>OK</v>
      </c>
      <c r="W511" s="7">
        <f t="shared" si="85"/>
        <v>0</v>
      </c>
    </row>
    <row r="512" spans="1:23" ht="25.5" x14ac:dyDescent="0.2">
      <c r="A512" s="34" t="s">
        <v>1364</v>
      </c>
      <c r="B512" s="35" t="s">
        <v>21</v>
      </c>
      <c r="C512" s="51" t="s">
        <v>18</v>
      </c>
      <c r="D512" s="34" t="s">
        <v>22</v>
      </c>
      <c r="E512" s="36" t="s">
        <v>23</v>
      </c>
      <c r="F512" s="35">
        <v>1</v>
      </c>
      <c r="G512" s="39">
        <v>1869.54</v>
      </c>
      <c r="H512" s="39">
        <v>1869.54</v>
      </c>
      <c r="I512" s="21">
        <f t="shared" si="78"/>
        <v>4.4904153626812676E-5</v>
      </c>
      <c r="J512" s="34" t="s">
        <v>1364</v>
      </c>
      <c r="K512" s="35" t="s">
        <v>21</v>
      </c>
      <c r="L512" s="34" t="s">
        <v>18</v>
      </c>
      <c r="M512" s="34" t="s">
        <v>22</v>
      </c>
      <c r="N512" s="36" t="s">
        <v>23</v>
      </c>
      <c r="O512" s="35">
        <v>1</v>
      </c>
      <c r="P512" s="45"/>
      <c r="Q512" s="45">
        <f t="shared" si="79"/>
        <v>0</v>
      </c>
      <c r="R512" s="5" t="str">
        <f t="shared" si="80"/>
        <v>OK</v>
      </c>
      <c r="S512" s="6" t="str">
        <f t="shared" si="81"/>
        <v>OK</v>
      </c>
      <c r="T512" s="6" t="str">
        <f t="shared" si="82"/>
        <v>OK</v>
      </c>
      <c r="U512" s="6" t="str">
        <f t="shared" si="83"/>
        <v>OK</v>
      </c>
      <c r="V512" s="6" t="str">
        <f t="shared" si="84"/>
        <v>OK</v>
      </c>
      <c r="W512" s="7">
        <f t="shared" si="85"/>
        <v>0</v>
      </c>
    </row>
    <row r="513" spans="1:23" ht="38.25" x14ac:dyDescent="0.2">
      <c r="A513" s="34" t="s">
        <v>1365</v>
      </c>
      <c r="B513" s="35" t="s">
        <v>1366</v>
      </c>
      <c r="C513" s="34" t="s">
        <v>26</v>
      </c>
      <c r="D513" s="34" t="s">
        <v>1367</v>
      </c>
      <c r="E513" s="36" t="s">
        <v>20</v>
      </c>
      <c r="F513" s="35">
        <v>9.5</v>
      </c>
      <c r="G513" s="39">
        <v>48.03</v>
      </c>
      <c r="H513" s="39">
        <v>456.28</v>
      </c>
      <c r="I513" s="21">
        <f t="shared" si="78"/>
        <v>1.0959309357832455E-5</v>
      </c>
      <c r="J513" s="34" t="s">
        <v>1365</v>
      </c>
      <c r="K513" s="35" t="s">
        <v>1366</v>
      </c>
      <c r="L513" s="34" t="s">
        <v>26</v>
      </c>
      <c r="M513" s="34" t="s">
        <v>1367</v>
      </c>
      <c r="N513" s="36" t="s">
        <v>20</v>
      </c>
      <c r="O513" s="35">
        <v>9.5</v>
      </c>
      <c r="P513" s="45"/>
      <c r="Q513" s="45">
        <f t="shared" si="79"/>
        <v>0</v>
      </c>
      <c r="R513" s="5" t="str">
        <f t="shared" si="80"/>
        <v>OK</v>
      </c>
      <c r="S513" s="6" t="str">
        <f t="shared" si="81"/>
        <v>OK</v>
      </c>
      <c r="T513" s="6" t="str">
        <f t="shared" si="82"/>
        <v>OK</v>
      </c>
      <c r="U513" s="6" t="str">
        <f t="shared" si="83"/>
        <v>OK</v>
      </c>
      <c r="V513" s="6" t="str">
        <f t="shared" si="84"/>
        <v>OK</v>
      </c>
      <c r="W513" s="7">
        <f t="shared" si="85"/>
        <v>0</v>
      </c>
    </row>
    <row r="514" spans="1:23" ht="25.5" x14ac:dyDescent="0.2">
      <c r="A514" s="34" t="s">
        <v>1368</v>
      </c>
      <c r="B514" s="35" t="s">
        <v>1369</v>
      </c>
      <c r="C514" s="34" t="s">
        <v>26</v>
      </c>
      <c r="D514" s="34" t="s">
        <v>1370</v>
      </c>
      <c r="E514" s="36" t="s">
        <v>23</v>
      </c>
      <c r="F514" s="35">
        <v>2</v>
      </c>
      <c r="G514" s="39">
        <v>74.41</v>
      </c>
      <c r="H514" s="39">
        <v>148.82</v>
      </c>
      <c r="I514" s="21">
        <f t="shared" si="78"/>
        <v>3.5744814995893445E-6</v>
      </c>
      <c r="J514" s="34" t="s">
        <v>1368</v>
      </c>
      <c r="K514" s="35" t="s">
        <v>1369</v>
      </c>
      <c r="L514" s="34" t="s">
        <v>26</v>
      </c>
      <c r="M514" s="34" t="s">
        <v>1370</v>
      </c>
      <c r="N514" s="36" t="s">
        <v>23</v>
      </c>
      <c r="O514" s="35">
        <v>2</v>
      </c>
      <c r="P514" s="45"/>
      <c r="Q514" s="45">
        <f t="shared" si="79"/>
        <v>0</v>
      </c>
      <c r="R514" s="5" t="str">
        <f t="shared" si="80"/>
        <v>OK</v>
      </c>
      <c r="S514" s="6" t="str">
        <f t="shared" si="81"/>
        <v>OK</v>
      </c>
      <c r="T514" s="6" t="str">
        <f t="shared" si="82"/>
        <v>OK</v>
      </c>
      <c r="U514" s="6" t="str">
        <f t="shared" si="83"/>
        <v>OK</v>
      </c>
      <c r="V514" s="6" t="str">
        <f t="shared" si="84"/>
        <v>OK</v>
      </c>
      <c r="W514" s="7">
        <f t="shared" si="85"/>
        <v>0</v>
      </c>
    </row>
    <row r="515" spans="1:23" x14ac:dyDescent="0.2">
      <c r="A515" s="34" t="s">
        <v>1371</v>
      </c>
      <c r="B515" s="35" t="s">
        <v>1372</v>
      </c>
      <c r="C515" s="34" t="s">
        <v>52</v>
      </c>
      <c r="D515" s="34" t="s">
        <v>1373</v>
      </c>
      <c r="E515" s="36" t="s">
        <v>23</v>
      </c>
      <c r="F515" s="35">
        <v>2</v>
      </c>
      <c r="G515" s="39">
        <v>109.97</v>
      </c>
      <c r="H515" s="39">
        <v>219.94</v>
      </c>
      <c r="I515" s="21">
        <f t="shared" si="78"/>
        <v>5.2827003159500091E-6</v>
      </c>
      <c r="J515" s="34" t="s">
        <v>1371</v>
      </c>
      <c r="K515" s="35" t="s">
        <v>1372</v>
      </c>
      <c r="L515" s="34" t="s">
        <v>52</v>
      </c>
      <c r="M515" s="34" t="s">
        <v>1373</v>
      </c>
      <c r="N515" s="36" t="s">
        <v>23</v>
      </c>
      <c r="O515" s="35">
        <v>2</v>
      </c>
      <c r="P515" s="45"/>
      <c r="Q515" s="45">
        <f t="shared" si="79"/>
        <v>0</v>
      </c>
      <c r="R515" s="5" t="str">
        <f t="shared" si="80"/>
        <v>OK</v>
      </c>
      <c r="S515" s="6" t="str">
        <f t="shared" si="81"/>
        <v>OK</v>
      </c>
      <c r="T515" s="6" t="str">
        <f t="shared" si="82"/>
        <v>OK</v>
      </c>
      <c r="U515" s="6" t="str">
        <f t="shared" si="83"/>
        <v>OK</v>
      </c>
      <c r="V515" s="6" t="str">
        <f t="shared" si="84"/>
        <v>OK</v>
      </c>
      <c r="W515" s="7">
        <f t="shared" si="85"/>
        <v>0</v>
      </c>
    </row>
    <row r="516" spans="1:23" x14ac:dyDescent="0.2">
      <c r="A516" s="32" t="s">
        <v>388</v>
      </c>
      <c r="B516" s="32"/>
      <c r="C516" s="32"/>
      <c r="D516" s="32" t="s">
        <v>1374</v>
      </c>
      <c r="E516" s="32"/>
      <c r="F516" s="33"/>
      <c r="G516" s="32"/>
      <c r="H516" s="38"/>
      <c r="I516" s="21">
        <f t="shared" si="78"/>
        <v>0</v>
      </c>
      <c r="J516" s="32" t="s">
        <v>388</v>
      </c>
      <c r="K516" s="32"/>
      <c r="L516" s="32"/>
      <c r="M516" s="32" t="s">
        <v>1374</v>
      </c>
      <c r="N516" s="32"/>
      <c r="O516" s="33"/>
      <c r="P516" s="44"/>
      <c r="Q516" s="44"/>
      <c r="R516" s="5" t="str">
        <f t="shared" si="80"/>
        <v>OK</v>
      </c>
      <c r="S516" s="6" t="str">
        <f t="shared" si="81"/>
        <v>OK</v>
      </c>
      <c r="T516" s="6" t="str">
        <f t="shared" si="82"/>
        <v>OK</v>
      </c>
      <c r="U516" s="6" t="str">
        <f t="shared" si="83"/>
        <v>OK</v>
      </c>
      <c r="V516" s="6" t="str">
        <f t="shared" si="84"/>
        <v>OK</v>
      </c>
      <c r="W516" s="7" t="str">
        <f t="shared" si="85"/>
        <v>-</v>
      </c>
    </row>
    <row r="517" spans="1:23" ht="89.25" x14ac:dyDescent="0.2">
      <c r="A517" s="34" t="s">
        <v>389</v>
      </c>
      <c r="B517" s="35" t="s">
        <v>1375</v>
      </c>
      <c r="C517" s="37" t="s">
        <v>18</v>
      </c>
      <c r="D517" s="34" t="s">
        <v>1376</v>
      </c>
      <c r="E517" s="36" t="s">
        <v>125</v>
      </c>
      <c r="F517" s="35">
        <v>1</v>
      </c>
      <c r="G517" s="39">
        <v>111722.16</v>
      </c>
      <c r="H517" s="39">
        <v>111722.16</v>
      </c>
      <c r="I517" s="21">
        <f t="shared" si="78"/>
        <v>2.6834349819524306E-3</v>
      </c>
      <c r="J517" s="34" t="s">
        <v>389</v>
      </c>
      <c r="K517" s="35" t="s">
        <v>1375</v>
      </c>
      <c r="L517" s="34" t="s">
        <v>18</v>
      </c>
      <c r="M517" s="34" t="s">
        <v>1376</v>
      </c>
      <c r="N517" s="36" t="s">
        <v>125</v>
      </c>
      <c r="O517" s="35">
        <v>1</v>
      </c>
      <c r="P517" s="45"/>
      <c r="Q517" s="45">
        <f t="shared" si="79"/>
        <v>0</v>
      </c>
      <c r="R517" s="5" t="str">
        <f t="shared" si="80"/>
        <v>OK</v>
      </c>
      <c r="S517" s="6" t="str">
        <f t="shared" si="81"/>
        <v>OK</v>
      </c>
      <c r="T517" s="6" t="str">
        <f t="shared" si="82"/>
        <v>OK</v>
      </c>
      <c r="U517" s="6" t="str">
        <f t="shared" si="83"/>
        <v>OK</v>
      </c>
      <c r="V517" s="6" t="str">
        <f t="shared" si="84"/>
        <v>OK</v>
      </c>
      <c r="W517" s="7">
        <f t="shared" si="85"/>
        <v>0</v>
      </c>
    </row>
    <row r="518" spans="1:23" x14ac:dyDescent="0.2">
      <c r="A518" s="32" t="s">
        <v>394</v>
      </c>
      <c r="B518" s="32"/>
      <c r="C518" s="32"/>
      <c r="D518" s="32" t="s">
        <v>1377</v>
      </c>
      <c r="E518" s="32"/>
      <c r="F518" s="33"/>
      <c r="G518" s="32"/>
      <c r="H518" s="38"/>
      <c r="I518" s="21">
        <f t="shared" si="78"/>
        <v>0</v>
      </c>
      <c r="J518" s="32" t="s">
        <v>394</v>
      </c>
      <c r="K518" s="32"/>
      <c r="L518" s="32"/>
      <c r="M518" s="32" t="s">
        <v>1377</v>
      </c>
      <c r="N518" s="32"/>
      <c r="O518" s="33"/>
      <c r="P518" s="44"/>
      <c r="Q518" s="44"/>
      <c r="R518" s="5" t="str">
        <f t="shared" si="80"/>
        <v>OK</v>
      </c>
      <c r="S518" s="6" t="str">
        <f t="shared" si="81"/>
        <v>OK</v>
      </c>
      <c r="T518" s="6" t="str">
        <f t="shared" si="82"/>
        <v>OK</v>
      </c>
      <c r="U518" s="6" t="str">
        <f t="shared" si="83"/>
        <v>OK</v>
      </c>
      <c r="V518" s="6" t="str">
        <f t="shared" si="84"/>
        <v>OK</v>
      </c>
      <c r="W518" s="7" t="str">
        <f t="shared" si="85"/>
        <v>-</v>
      </c>
    </row>
    <row r="519" spans="1:23" ht="25.5" x14ac:dyDescent="0.2">
      <c r="A519" s="34" t="s">
        <v>396</v>
      </c>
      <c r="B519" s="35" t="s">
        <v>1378</v>
      </c>
      <c r="C519" s="51" t="s">
        <v>18</v>
      </c>
      <c r="D519" s="34" t="s">
        <v>1379</v>
      </c>
      <c r="E519" s="36" t="s">
        <v>89</v>
      </c>
      <c r="F519" s="35">
        <v>1562.56</v>
      </c>
      <c r="G519" s="39">
        <v>4.59</v>
      </c>
      <c r="H519" s="39">
        <v>7172.15</v>
      </c>
      <c r="I519" s="21">
        <f t="shared" si="78"/>
        <v>1.7226661394489798E-4</v>
      </c>
      <c r="J519" s="34" t="s">
        <v>396</v>
      </c>
      <c r="K519" s="35" t="s">
        <v>1378</v>
      </c>
      <c r="L519" s="34" t="s">
        <v>18</v>
      </c>
      <c r="M519" s="34" t="s">
        <v>1379</v>
      </c>
      <c r="N519" s="36" t="s">
        <v>89</v>
      </c>
      <c r="O519" s="35">
        <v>1562.56</v>
      </c>
      <c r="P519" s="45"/>
      <c r="Q519" s="45">
        <f t="shared" si="79"/>
        <v>0</v>
      </c>
      <c r="R519" s="5" t="str">
        <f t="shared" si="80"/>
        <v>OK</v>
      </c>
      <c r="S519" s="6" t="str">
        <f t="shared" si="81"/>
        <v>OK</v>
      </c>
      <c r="T519" s="6" t="str">
        <f t="shared" si="82"/>
        <v>OK</v>
      </c>
      <c r="U519" s="6" t="str">
        <f t="shared" si="83"/>
        <v>OK</v>
      </c>
      <c r="V519" s="6" t="str">
        <f t="shared" si="84"/>
        <v>OK</v>
      </c>
      <c r="W519" s="7">
        <f t="shared" si="85"/>
        <v>0</v>
      </c>
    </row>
    <row r="520" spans="1:23" ht="25.5" x14ac:dyDescent="0.2">
      <c r="A520" s="34" t="s">
        <v>397</v>
      </c>
      <c r="B520" s="35" t="s">
        <v>1380</v>
      </c>
      <c r="C520" s="34" t="s">
        <v>26</v>
      </c>
      <c r="D520" s="34" t="s">
        <v>1381</v>
      </c>
      <c r="E520" s="36" t="s">
        <v>39</v>
      </c>
      <c r="F520" s="35">
        <v>243.59</v>
      </c>
      <c r="G520" s="39">
        <v>4.07</v>
      </c>
      <c r="H520" s="39">
        <v>991.41</v>
      </c>
      <c r="I520" s="21">
        <f t="shared" si="78"/>
        <v>2.3812503047358365E-5</v>
      </c>
      <c r="J520" s="34" t="s">
        <v>397</v>
      </c>
      <c r="K520" s="35" t="s">
        <v>1380</v>
      </c>
      <c r="L520" s="34" t="s">
        <v>26</v>
      </c>
      <c r="M520" s="34" t="s">
        <v>1381</v>
      </c>
      <c r="N520" s="36" t="s">
        <v>39</v>
      </c>
      <c r="O520" s="35">
        <v>243.59</v>
      </c>
      <c r="P520" s="45"/>
      <c r="Q520" s="45">
        <f t="shared" si="79"/>
        <v>0</v>
      </c>
      <c r="R520" s="5" t="str">
        <f t="shared" si="80"/>
        <v>OK</v>
      </c>
      <c r="S520" s="6" t="str">
        <f t="shared" si="81"/>
        <v>OK</v>
      </c>
      <c r="T520" s="6" t="str">
        <f t="shared" si="82"/>
        <v>OK</v>
      </c>
      <c r="U520" s="6" t="str">
        <f t="shared" si="83"/>
        <v>OK</v>
      </c>
      <c r="V520" s="6" t="str">
        <f t="shared" si="84"/>
        <v>OK</v>
      </c>
      <c r="W520" s="7">
        <f t="shared" si="85"/>
        <v>0</v>
      </c>
    </row>
    <row r="521" spans="1:23" ht="25.5" x14ac:dyDescent="0.2">
      <c r="A521" s="34" t="s">
        <v>1382</v>
      </c>
      <c r="B521" s="35" t="s">
        <v>1383</v>
      </c>
      <c r="C521" s="51" t="s">
        <v>18</v>
      </c>
      <c r="D521" s="34" t="s">
        <v>1384</v>
      </c>
      <c r="E521" s="36" t="s">
        <v>23</v>
      </c>
      <c r="F521" s="35">
        <v>3</v>
      </c>
      <c r="G521" s="39">
        <v>123.11</v>
      </c>
      <c r="H521" s="39">
        <v>369.33</v>
      </c>
      <c r="I521" s="20">
        <f t="shared" si="78"/>
        <v>8.8708725456479809E-6</v>
      </c>
      <c r="J521" s="34" t="s">
        <v>1382</v>
      </c>
      <c r="K521" s="35" t="s">
        <v>1383</v>
      </c>
      <c r="L521" s="34" t="s">
        <v>18</v>
      </c>
      <c r="M521" s="34" t="s">
        <v>1384</v>
      </c>
      <c r="N521" s="36" t="s">
        <v>23</v>
      </c>
      <c r="O521" s="35">
        <v>3</v>
      </c>
      <c r="P521" s="45"/>
      <c r="Q521" s="45">
        <f t="shared" si="79"/>
        <v>0</v>
      </c>
      <c r="R521" s="5" t="str">
        <f t="shared" si="80"/>
        <v>OK</v>
      </c>
      <c r="S521" s="6" t="str">
        <f t="shared" si="81"/>
        <v>OK</v>
      </c>
      <c r="T521" s="6" t="str">
        <f t="shared" si="82"/>
        <v>OK</v>
      </c>
      <c r="U521" s="6" t="str">
        <f t="shared" si="83"/>
        <v>OK</v>
      </c>
      <c r="V521" s="6" t="str">
        <f t="shared" si="84"/>
        <v>OK</v>
      </c>
      <c r="W521" s="7">
        <f t="shared" si="85"/>
        <v>0</v>
      </c>
    </row>
    <row r="522" spans="1:23" x14ac:dyDescent="0.2">
      <c r="A522" s="34" t="s">
        <v>1385</v>
      </c>
      <c r="B522" s="35" t="s">
        <v>1412</v>
      </c>
      <c r="C522" s="34" t="s">
        <v>52</v>
      </c>
      <c r="D522" s="34" t="s">
        <v>1413</v>
      </c>
      <c r="E522" s="36" t="s">
        <v>39</v>
      </c>
      <c r="F522" s="35">
        <v>384</v>
      </c>
      <c r="G522" s="39">
        <v>8.41</v>
      </c>
      <c r="H522" s="39">
        <v>3229.44</v>
      </c>
      <c r="I522" s="21">
        <f t="shared" si="78"/>
        <v>7.7567353407027368E-5</v>
      </c>
      <c r="J522" s="34" t="s">
        <v>1385</v>
      </c>
      <c r="K522" s="35" t="s">
        <v>1412</v>
      </c>
      <c r="L522" s="34" t="s">
        <v>52</v>
      </c>
      <c r="M522" s="34" t="s">
        <v>1413</v>
      </c>
      <c r="N522" s="36" t="s">
        <v>39</v>
      </c>
      <c r="O522" s="35">
        <v>384</v>
      </c>
      <c r="P522" s="39"/>
      <c r="Q522" s="45">
        <f t="shared" si="79"/>
        <v>0</v>
      </c>
      <c r="R522" s="5" t="str">
        <f t="shared" si="80"/>
        <v>OK</v>
      </c>
      <c r="S522" s="6" t="str">
        <f t="shared" si="81"/>
        <v>OK</v>
      </c>
      <c r="T522" s="6" t="str">
        <f t="shared" si="82"/>
        <v>OK</v>
      </c>
      <c r="U522" s="6" t="str">
        <f t="shared" si="83"/>
        <v>OK</v>
      </c>
      <c r="V522" s="6" t="str">
        <f t="shared" si="84"/>
        <v>OK</v>
      </c>
      <c r="W522" s="7">
        <f t="shared" si="85"/>
        <v>0</v>
      </c>
    </row>
    <row r="523" spans="1:23" x14ac:dyDescent="0.2">
      <c r="A523" s="32" t="s">
        <v>398</v>
      </c>
      <c r="B523" s="32"/>
      <c r="C523" s="32"/>
      <c r="D523" s="32" t="s">
        <v>1386</v>
      </c>
      <c r="E523" s="32"/>
      <c r="F523" s="33"/>
      <c r="G523" s="32"/>
      <c r="H523" s="38"/>
      <c r="I523" s="21">
        <f t="shared" si="78"/>
        <v>0</v>
      </c>
      <c r="J523" s="32" t="s">
        <v>398</v>
      </c>
      <c r="K523" s="32"/>
      <c r="L523" s="32"/>
      <c r="M523" s="32" t="s">
        <v>1386</v>
      </c>
      <c r="N523" s="32"/>
      <c r="O523" s="33"/>
      <c r="P523" s="44"/>
      <c r="Q523" s="44"/>
      <c r="R523" s="5" t="str">
        <f t="shared" si="80"/>
        <v>OK</v>
      </c>
      <c r="S523" s="6" t="str">
        <f t="shared" si="81"/>
        <v>OK</v>
      </c>
      <c r="T523" s="6" t="str">
        <f t="shared" si="82"/>
        <v>OK</v>
      </c>
      <c r="U523" s="6" t="str">
        <f t="shared" si="83"/>
        <v>OK</v>
      </c>
      <c r="V523" s="6" t="str">
        <f t="shared" si="84"/>
        <v>OK</v>
      </c>
      <c r="W523" s="7" t="str">
        <f t="shared" si="85"/>
        <v>-</v>
      </c>
    </row>
    <row r="524" spans="1:23" ht="25.5" x14ac:dyDescent="0.2">
      <c r="A524" s="34" t="s">
        <v>399</v>
      </c>
      <c r="B524" s="35" t="s">
        <v>401</v>
      </c>
      <c r="C524" s="34" t="s">
        <v>26</v>
      </c>
      <c r="D524" s="34" t="s">
        <v>1387</v>
      </c>
      <c r="E524" s="36" t="s">
        <v>39</v>
      </c>
      <c r="F524" s="35">
        <v>156.81</v>
      </c>
      <c r="G524" s="39">
        <v>22.29</v>
      </c>
      <c r="H524" s="39">
        <v>3495.29</v>
      </c>
      <c r="I524" s="21">
        <f t="shared" si="78"/>
        <v>8.3952757967340678E-5</v>
      </c>
      <c r="J524" s="34" t="s">
        <v>399</v>
      </c>
      <c r="K524" s="35" t="s">
        <v>401</v>
      </c>
      <c r="L524" s="34" t="s">
        <v>26</v>
      </c>
      <c r="M524" s="34" t="s">
        <v>1387</v>
      </c>
      <c r="N524" s="36" t="s">
        <v>39</v>
      </c>
      <c r="O524" s="35">
        <v>156.81</v>
      </c>
      <c r="P524" s="45"/>
      <c r="Q524" s="45">
        <f t="shared" si="79"/>
        <v>0</v>
      </c>
      <c r="R524" s="5" t="str">
        <f t="shared" si="80"/>
        <v>OK</v>
      </c>
      <c r="S524" s="6" t="str">
        <f t="shared" si="81"/>
        <v>OK</v>
      </c>
      <c r="T524" s="6" t="str">
        <f t="shared" si="82"/>
        <v>OK</v>
      </c>
      <c r="U524" s="6" t="str">
        <f t="shared" si="83"/>
        <v>OK</v>
      </c>
      <c r="V524" s="6" t="str">
        <f t="shared" si="84"/>
        <v>OK</v>
      </c>
      <c r="W524" s="7">
        <f t="shared" si="85"/>
        <v>0</v>
      </c>
    </row>
    <row r="525" spans="1:23" ht="25.5" x14ac:dyDescent="0.2">
      <c r="A525" s="34" t="s">
        <v>400</v>
      </c>
      <c r="B525" s="35" t="s">
        <v>1388</v>
      </c>
      <c r="C525" s="34" t="s">
        <v>26</v>
      </c>
      <c r="D525" s="34" t="s">
        <v>1389</v>
      </c>
      <c r="E525" s="36" t="s">
        <v>23</v>
      </c>
      <c r="F525" s="35">
        <v>6</v>
      </c>
      <c r="G525" s="39">
        <v>124.67</v>
      </c>
      <c r="H525" s="39">
        <v>748.02</v>
      </c>
      <c r="I525" s="21">
        <f t="shared" si="78"/>
        <v>1.7966561290974474E-5</v>
      </c>
      <c r="J525" s="34" t="s">
        <v>400</v>
      </c>
      <c r="K525" s="35" t="s">
        <v>1388</v>
      </c>
      <c r="L525" s="34" t="s">
        <v>26</v>
      </c>
      <c r="M525" s="34" t="s">
        <v>1389</v>
      </c>
      <c r="N525" s="36" t="s">
        <v>23</v>
      </c>
      <c r="O525" s="35">
        <v>6</v>
      </c>
      <c r="P525" s="45"/>
      <c r="Q525" s="45">
        <f t="shared" si="79"/>
        <v>0</v>
      </c>
      <c r="R525" s="5" t="str">
        <f t="shared" si="80"/>
        <v>OK</v>
      </c>
      <c r="S525" s="6" t="str">
        <f t="shared" si="81"/>
        <v>OK</v>
      </c>
      <c r="T525" s="6" t="str">
        <f t="shared" si="82"/>
        <v>OK</v>
      </c>
      <c r="U525" s="6" t="str">
        <f t="shared" si="83"/>
        <v>OK</v>
      </c>
      <c r="V525" s="6" t="str">
        <f t="shared" si="84"/>
        <v>OK</v>
      </c>
      <c r="W525" s="7">
        <f t="shared" si="85"/>
        <v>0</v>
      </c>
    </row>
    <row r="526" spans="1:23" x14ac:dyDescent="0.2">
      <c r="A526" s="34" t="s">
        <v>1390</v>
      </c>
      <c r="B526" s="35" t="s">
        <v>1391</v>
      </c>
      <c r="C526" s="34" t="s">
        <v>52</v>
      </c>
      <c r="D526" s="34" t="s">
        <v>1392</v>
      </c>
      <c r="E526" s="36" t="s">
        <v>23</v>
      </c>
      <c r="F526" s="35">
        <v>6</v>
      </c>
      <c r="G526" s="39">
        <v>117.97</v>
      </c>
      <c r="H526" s="39">
        <v>707.82</v>
      </c>
      <c r="I526" s="20">
        <f t="shared" ref="I526" si="86">H526 / 41634010.42</f>
        <v>1.7001004535944966E-5</v>
      </c>
      <c r="J526" s="34" t="s">
        <v>1390</v>
      </c>
      <c r="K526" s="35" t="s">
        <v>1391</v>
      </c>
      <c r="L526" s="34" t="s">
        <v>52</v>
      </c>
      <c r="M526" s="34" t="s">
        <v>1392</v>
      </c>
      <c r="N526" s="36" t="s">
        <v>23</v>
      </c>
      <c r="O526" s="35">
        <v>6</v>
      </c>
      <c r="P526" s="45"/>
      <c r="Q526" s="45">
        <f>P526*O526</f>
        <v>0</v>
      </c>
      <c r="R526" s="5" t="str">
        <f t="shared" si="80"/>
        <v>OK</v>
      </c>
      <c r="S526" s="6" t="str">
        <f t="shared" si="81"/>
        <v>OK</v>
      </c>
      <c r="T526" s="6" t="str">
        <f t="shared" si="82"/>
        <v>OK</v>
      </c>
      <c r="U526" s="6" t="str">
        <f t="shared" si="83"/>
        <v>OK</v>
      </c>
      <c r="V526" s="6" t="str">
        <f t="shared" si="84"/>
        <v>OK</v>
      </c>
      <c r="W526" s="7">
        <f t="shared" si="85"/>
        <v>0</v>
      </c>
    </row>
    <row r="527" spans="1:23" x14ac:dyDescent="0.2">
      <c r="A527" s="22"/>
      <c r="B527" s="22"/>
      <c r="C527" s="22"/>
      <c r="D527" s="22"/>
      <c r="E527" s="22"/>
      <c r="F527" s="22"/>
      <c r="G527" s="22"/>
      <c r="H527" s="23"/>
      <c r="I527" s="22">
        <f t="shared" ref="I527" si="87">H527 / 41634010.42</f>
        <v>0</v>
      </c>
      <c r="J527" s="22"/>
      <c r="K527" s="22"/>
      <c r="L527" s="22"/>
      <c r="M527" s="22"/>
      <c r="N527" s="22"/>
      <c r="O527" s="22"/>
      <c r="P527" s="46"/>
      <c r="Q527" s="46"/>
    </row>
    <row r="528" spans="1:23" x14ac:dyDescent="0.2">
      <c r="A528" s="75"/>
      <c r="B528" s="75"/>
      <c r="C528" s="75"/>
      <c r="D528" s="25"/>
      <c r="E528" s="24"/>
      <c r="F528" s="18" t="s">
        <v>410</v>
      </c>
      <c r="G528" s="80">
        <f>SUM(H12:H527)</f>
        <v>4045843.5300000003</v>
      </c>
      <c r="H528" s="75"/>
      <c r="I528" s="75"/>
      <c r="O528" s="15" t="s">
        <v>410</v>
      </c>
      <c r="P528" s="53">
        <f>SUM(Q12:Q526)</f>
        <v>0</v>
      </c>
      <c r="Q528" s="53"/>
    </row>
    <row r="529" spans="1:17" x14ac:dyDescent="0.2">
      <c r="A529" s="75"/>
      <c r="B529" s="75"/>
      <c r="C529" s="75"/>
      <c r="D529" s="25"/>
      <c r="E529" s="24"/>
      <c r="F529" s="18"/>
      <c r="G529" s="76"/>
      <c r="H529" s="75"/>
      <c r="I529" s="75"/>
    </row>
    <row r="530" spans="1:17" ht="38.25" customHeight="1" x14ac:dyDescent="0.2">
      <c r="A530" s="75"/>
      <c r="B530" s="75"/>
      <c r="C530" s="75"/>
      <c r="D530" s="25"/>
      <c r="E530" s="24"/>
      <c r="F530" s="18"/>
      <c r="G530" s="76"/>
      <c r="H530" s="75"/>
      <c r="I530" s="75"/>
      <c r="J530" s="54" t="s">
        <v>419</v>
      </c>
      <c r="K530" s="55"/>
      <c r="L530" s="55"/>
      <c r="M530" s="55"/>
      <c r="N530" s="56"/>
      <c r="O530" s="57" t="s">
        <v>420</v>
      </c>
      <c r="P530" s="59">
        <f>G528-P528</f>
        <v>4045843.5300000003</v>
      </c>
      <c r="Q530" s="60"/>
    </row>
    <row r="531" spans="1:17" ht="60" customHeight="1" x14ac:dyDescent="0.2">
      <c r="A531" s="26"/>
      <c r="B531" s="26"/>
      <c r="C531" s="26"/>
      <c r="D531" s="26"/>
      <c r="E531" s="26"/>
      <c r="F531" s="26"/>
      <c r="G531" s="26"/>
      <c r="H531" s="26"/>
      <c r="I531" s="26"/>
      <c r="J531" s="54" t="s">
        <v>421</v>
      </c>
      <c r="K531" s="55"/>
      <c r="L531" s="55"/>
      <c r="M531" s="55"/>
      <c r="N531" s="56"/>
      <c r="O531" s="58"/>
      <c r="P531" s="61"/>
      <c r="Q531" s="62"/>
    </row>
    <row r="532" spans="1:17" ht="69.95" customHeight="1" x14ac:dyDescent="0.25">
      <c r="A532" s="77" t="s">
        <v>1393</v>
      </c>
      <c r="B532" s="78"/>
      <c r="C532" s="78"/>
      <c r="D532" s="78"/>
      <c r="E532" s="78"/>
      <c r="F532" s="78"/>
      <c r="G532" s="78"/>
      <c r="H532" s="78"/>
      <c r="I532" s="78"/>
      <c r="J532" s="52" t="s">
        <v>422</v>
      </c>
      <c r="K532" s="52"/>
      <c r="L532" s="52"/>
      <c r="M532" s="52"/>
      <c r="N532" s="52"/>
      <c r="O532" s="16"/>
      <c r="P532" s="47"/>
      <c r="Q532" s="47"/>
    </row>
  </sheetData>
  <sheetProtection algorithmName="SHA-512" hashValue="3KZw1U1ihZTI+9t3cYqgczTACVW03Byfc0gu+0EDLmQDstNOpjgz8rvHg0V9vIeXg9cZAB/uWqga65JbyzO3iA==" saltValue="tnXAlrMmO+cgXgh49C+07Q==" spinCount="100000" sheet="1" objects="1" scenarios="1"/>
  <protectedRanges>
    <protectedRange sqref="P11:P526" name="Intervalo2"/>
    <protectedRange sqref="N5" name="Intervalo1"/>
  </protectedRanges>
  <autoFilter ref="A10:Q528" xr:uid="{00000000-0001-0000-0000-000000000000}"/>
  <mergeCells count="22">
    <mergeCell ref="A530:C530"/>
    <mergeCell ref="G530:I530"/>
    <mergeCell ref="A532:I532"/>
    <mergeCell ref="A8:I8"/>
    <mergeCell ref="A528:C528"/>
    <mergeCell ref="G528:I528"/>
    <mergeCell ref="A529:C529"/>
    <mergeCell ref="G529:I529"/>
    <mergeCell ref="R8:W8"/>
    <mergeCell ref="N1:O1"/>
    <mergeCell ref="J2:Q2"/>
    <mergeCell ref="J3:Q3"/>
    <mergeCell ref="E6:F6"/>
    <mergeCell ref="H6:I6"/>
    <mergeCell ref="E7:F7"/>
    <mergeCell ref="H7:I7"/>
    <mergeCell ref="J532:N532"/>
    <mergeCell ref="P528:Q528"/>
    <mergeCell ref="J530:N530"/>
    <mergeCell ref="O530:O531"/>
    <mergeCell ref="P530:Q531"/>
    <mergeCell ref="J531:N531"/>
  </mergeCells>
  <phoneticPr fontId="20" type="noConversion"/>
  <conditionalFormatting sqref="W11:W526">
    <cfRule type="cellIs" dxfId="0" priority="1" operator="lessThan">
      <formula>0.75</formula>
    </cfRule>
  </conditionalFormatting>
  <pageMargins left="0.5" right="0.5" top="1" bottom="1" header="0.5" footer="0.5"/>
  <pageSetup paperSize="9" scale="85" fitToHeight="0" orientation="landscape" r:id="rId1"/>
  <headerFooter>
    <oddHeader>&amp;L &amp;CSesc-MG
CNPJ: 03.643.856/0001-73 &amp;R</oddHeader>
    <oddFooter>&amp;L &amp;CRua dos Tupinambás Andar - Centro - Belo Horizonte / MG
 / guiomarsantos@sescmg.com.br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 Sintético</vt:lpstr>
      <vt:lpstr>'Orçamento Sintético'!Area_de_impressao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Estevão Bertoldo Melo</cp:lastModifiedBy>
  <cp:revision>0</cp:revision>
  <cp:lastPrinted>2023-08-31T12:59:21Z</cp:lastPrinted>
  <dcterms:created xsi:type="dcterms:W3CDTF">2023-08-30T19:06:38Z</dcterms:created>
  <dcterms:modified xsi:type="dcterms:W3CDTF">2024-12-05T13:53:23Z</dcterms:modified>
</cp:coreProperties>
</file>